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S:\Finance\Glenna\GASB\GASB 68 Year 6\"/>
    </mc:Choice>
  </mc:AlternateContent>
  <bookViews>
    <workbookView xWindow="240" yWindow="270" windowWidth="20115" windowHeight="7500"/>
  </bookViews>
  <sheets>
    <sheet name="Regular" sheetId="1" r:id="rId1"/>
  </sheets>
  <definedNames>
    <definedName name="_xlnm._FilterDatabase" localSheetId="0" hidden="1">Regular!$A$9:$Q$2059</definedName>
    <definedName name="_xlnm.Print_Titles" localSheetId="0">Regular!$1:$10</definedName>
  </definedNames>
  <calcPr calcId="162913"/>
</workbook>
</file>

<file path=xl/calcChain.xml><?xml version="1.0" encoding="utf-8"?>
<calcChain xmlns="http://schemas.openxmlformats.org/spreadsheetml/2006/main">
  <c r="L2059" i="1" l="1"/>
  <c r="L2061" i="1" s="1"/>
  <c r="C2059" i="1" l="1"/>
  <c r="C10" i="1" l="1"/>
  <c r="Q2058" i="1"/>
  <c r="N2058" i="1"/>
  <c r="M2058" i="1"/>
  <c r="J2058" i="1"/>
  <c r="I2058" i="1"/>
  <c r="H2058" i="1"/>
  <c r="G2058" i="1"/>
  <c r="F2058" i="1"/>
  <c r="E2058" i="1"/>
  <c r="D543" i="1" l="1"/>
  <c r="D2053" i="1"/>
  <c r="D2045" i="1"/>
  <c r="D2037" i="1"/>
  <c r="D2029" i="1"/>
  <c r="D2021" i="1"/>
  <c r="D2013" i="1"/>
  <c r="D2005" i="1"/>
  <c r="D1997" i="1"/>
  <c r="D1989" i="1"/>
  <c r="D1981" i="1"/>
  <c r="D1973" i="1"/>
  <c r="D1965" i="1"/>
  <c r="D1957" i="1"/>
  <c r="D1949" i="1"/>
  <c r="D1941" i="1"/>
  <c r="D1933" i="1"/>
  <c r="D1925" i="1"/>
  <c r="D1917" i="1"/>
  <c r="D1909" i="1"/>
  <c r="D1901" i="1"/>
  <c r="D1893" i="1"/>
  <c r="D1885" i="1"/>
  <c r="D1877" i="1"/>
  <c r="D1869" i="1"/>
  <c r="D1861" i="1"/>
  <c r="D1853" i="1"/>
  <c r="D1845" i="1"/>
  <c r="D1837" i="1"/>
  <c r="D1829" i="1"/>
  <c r="D1821" i="1"/>
  <c r="D1813" i="1"/>
  <c r="D1805" i="1"/>
  <c r="D1797" i="1"/>
  <c r="D1789" i="1"/>
  <c r="D1781" i="1"/>
  <c r="D1773" i="1"/>
  <c r="D1765" i="1"/>
  <c r="D1757" i="1"/>
  <c r="D1749" i="1"/>
  <c r="D1741" i="1"/>
  <c r="D1733" i="1"/>
  <c r="D1725" i="1"/>
  <c r="D1717" i="1"/>
  <c r="D1709" i="1"/>
  <c r="D1701" i="1"/>
  <c r="D1693" i="1"/>
  <c r="D1685" i="1"/>
  <c r="D1677" i="1"/>
  <c r="D1669" i="1"/>
  <c r="D1661" i="1"/>
  <c r="D1653" i="1"/>
  <c r="D1645" i="1"/>
  <c r="D1637" i="1"/>
  <c r="D1629" i="1"/>
  <c r="D1621" i="1"/>
  <c r="D1613" i="1"/>
  <c r="D1605" i="1"/>
  <c r="M1605" i="1" s="1"/>
  <c r="D1597" i="1"/>
  <c r="D1589" i="1"/>
  <c r="D1581" i="1"/>
  <c r="D1573" i="1"/>
  <c r="D1565" i="1"/>
  <c r="D1557" i="1"/>
  <c r="D1549" i="1"/>
  <c r="D1541" i="1"/>
  <c r="D1533" i="1"/>
  <c r="D1525" i="1"/>
  <c r="D1517" i="1"/>
  <c r="D1509" i="1"/>
  <c r="D1501" i="1"/>
  <c r="D1493" i="1"/>
  <c r="D1485" i="1"/>
  <c r="D1477" i="1"/>
  <c r="D1469" i="1"/>
  <c r="D1461" i="1"/>
  <c r="D1453" i="1"/>
  <c r="D1445" i="1"/>
  <c r="D1437" i="1"/>
  <c r="D1429" i="1"/>
  <c r="D1421" i="1"/>
  <c r="D1413" i="1"/>
  <c r="D1405" i="1"/>
  <c r="D2052" i="1"/>
  <c r="D2044" i="1"/>
  <c r="D2036" i="1"/>
  <c r="N2036" i="1" s="1"/>
  <c r="D2028" i="1"/>
  <c r="D2020" i="1"/>
  <c r="N2020" i="1" s="1"/>
  <c r="D2012" i="1"/>
  <c r="D2004" i="1"/>
  <c r="D1996" i="1"/>
  <c r="D1988" i="1"/>
  <c r="D1980" i="1"/>
  <c r="D1972" i="1"/>
  <c r="D1964" i="1"/>
  <c r="D1956" i="1"/>
  <c r="D1948" i="1"/>
  <c r="D1940" i="1"/>
  <c r="D1932" i="1"/>
  <c r="D1924" i="1"/>
  <c r="D1916" i="1"/>
  <c r="D1908" i="1"/>
  <c r="D1900" i="1"/>
  <c r="D1892" i="1"/>
  <c r="D1884" i="1"/>
  <c r="D1876" i="1"/>
  <c r="D1868" i="1"/>
  <c r="D1860" i="1"/>
  <c r="D1852" i="1"/>
  <c r="D1844" i="1"/>
  <c r="D1836" i="1"/>
  <c r="D1828" i="1"/>
  <c r="D1820" i="1"/>
  <c r="D1812" i="1"/>
  <c r="D1804" i="1"/>
  <c r="D1796" i="1"/>
  <c r="D1788" i="1"/>
  <c r="D1780" i="1"/>
  <c r="D1772" i="1"/>
  <c r="D1764" i="1"/>
  <c r="D1756" i="1"/>
  <c r="D1748" i="1"/>
  <c r="D1740" i="1"/>
  <c r="D1732" i="1"/>
  <c r="D1724" i="1"/>
  <c r="D1716" i="1"/>
  <c r="D1708" i="1"/>
  <c r="D1700" i="1"/>
  <c r="D1692" i="1"/>
  <c r="D1684" i="1"/>
  <c r="D1676" i="1"/>
  <c r="D1668" i="1"/>
  <c r="D1660" i="1"/>
  <c r="D1652" i="1"/>
  <c r="D1644" i="1"/>
  <c r="D1636" i="1"/>
  <c r="D1628" i="1"/>
  <c r="D1620" i="1"/>
  <c r="I1620" i="1" s="1"/>
  <c r="D1612" i="1"/>
  <c r="I1612" i="1" s="1"/>
  <c r="D1604" i="1"/>
  <c r="D1596" i="1"/>
  <c r="D1588" i="1"/>
  <c r="D1580" i="1"/>
  <c r="D1572" i="1"/>
  <c r="D1564" i="1"/>
  <c r="D1556" i="1"/>
  <c r="D1548" i="1"/>
  <c r="D1540" i="1"/>
  <c r="D1532" i="1"/>
  <c r="D1524" i="1"/>
  <c r="D1516" i="1"/>
  <c r="D1508" i="1"/>
  <c r="D1500" i="1"/>
  <c r="D1492" i="1"/>
  <c r="D1484" i="1"/>
  <c r="D1476" i="1"/>
  <c r="D1468" i="1"/>
  <c r="D1460" i="1"/>
  <c r="D1452" i="1"/>
  <c r="D1444" i="1"/>
  <c r="D1436" i="1"/>
  <c r="D1428" i="1"/>
  <c r="D1420" i="1"/>
  <c r="D1412" i="1"/>
  <c r="D1404" i="1"/>
  <c r="D2050" i="1"/>
  <c r="D2042" i="1"/>
  <c r="D2034" i="1"/>
  <c r="D2026" i="1"/>
  <c r="D2018" i="1"/>
  <c r="D2010" i="1"/>
  <c r="D2002" i="1"/>
  <c r="D1994" i="1"/>
  <c r="D1986" i="1"/>
  <c r="D1978" i="1"/>
  <c r="D1970" i="1"/>
  <c r="D1962" i="1"/>
  <c r="D1954" i="1"/>
  <c r="D1946" i="1"/>
  <c r="D1938" i="1"/>
  <c r="D1930" i="1"/>
  <c r="D1922" i="1"/>
  <c r="D1914" i="1"/>
  <c r="D1906" i="1"/>
  <c r="D1898" i="1"/>
  <c r="D1890" i="1"/>
  <c r="D1882" i="1"/>
  <c r="D1874" i="1"/>
  <c r="D1866" i="1"/>
  <c r="D1858" i="1"/>
  <c r="D1850" i="1"/>
  <c r="D1842" i="1"/>
  <c r="D1834" i="1"/>
  <c r="D1826" i="1"/>
  <c r="D1818" i="1"/>
  <c r="D1810" i="1"/>
  <c r="D1802" i="1"/>
  <c r="D1794" i="1"/>
  <c r="D1786" i="1"/>
  <c r="D1778" i="1"/>
  <c r="D1770" i="1"/>
  <c r="D1762" i="1"/>
  <c r="D1754" i="1"/>
  <c r="D1746" i="1"/>
  <c r="D1738" i="1"/>
  <c r="D1730" i="1"/>
  <c r="D1722" i="1"/>
  <c r="D1714" i="1"/>
  <c r="D1706" i="1"/>
  <c r="D1698" i="1"/>
  <c r="D1690" i="1"/>
  <c r="D1682" i="1"/>
  <c r="D1674" i="1"/>
  <c r="D1666" i="1"/>
  <c r="M1666" i="1" s="1"/>
  <c r="D1658" i="1"/>
  <c r="D1650" i="1"/>
  <c r="D1642" i="1"/>
  <c r="D1634" i="1"/>
  <c r="D1626" i="1"/>
  <c r="D1618" i="1"/>
  <c r="D1610" i="1"/>
  <c r="D1602" i="1"/>
  <c r="D1594" i="1"/>
  <c r="D1586" i="1"/>
  <c r="D1578" i="1"/>
  <c r="D1570" i="1"/>
  <c r="D1562" i="1"/>
  <c r="D1554" i="1"/>
  <c r="D1546" i="1"/>
  <c r="D1538" i="1"/>
  <c r="D1530" i="1"/>
  <c r="D1522" i="1"/>
  <c r="D1514" i="1"/>
  <c r="D1506" i="1"/>
  <c r="D1498" i="1"/>
  <c r="D1490" i="1"/>
  <c r="D1482" i="1"/>
  <c r="D2057" i="1"/>
  <c r="D2049" i="1"/>
  <c r="D2041" i="1"/>
  <c r="D2033" i="1"/>
  <c r="D2025" i="1"/>
  <c r="D2017" i="1"/>
  <c r="D2009" i="1"/>
  <c r="D2001" i="1"/>
  <c r="D1993" i="1"/>
  <c r="D1985" i="1"/>
  <c r="D1977" i="1"/>
  <c r="D1969" i="1"/>
  <c r="D1961" i="1"/>
  <c r="D1953" i="1"/>
  <c r="D1945" i="1"/>
  <c r="D1937" i="1"/>
  <c r="D1929" i="1"/>
  <c r="D1921" i="1"/>
  <c r="D1913" i="1"/>
  <c r="D1905" i="1"/>
  <c r="D1897" i="1"/>
  <c r="D1889" i="1"/>
  <c r="D1881" i="1"/>
  <c r="D1873" i="1"/>
  <c r="D1865" i="1"/>
  <c r="D1857" i="1"/>
  <c r="D1849" i="1"/>
  <c r="D1841" i="1"/>
  <c r="D1833" i="1"/>
  <c r="D1825" i="1"/>
  <c r="D1817" i="1"/>
  <c r="D1809" i="1"/>
  <c r="D1801" i="1"/>
  <c r="D1793" i="1"/>
  <c r="D1785" i="1"/>
  <c r="D1777" i="1"/>
  <c r="D1769" i="1"/>
  <c r="D1761" i="1"/>
  <c r="D1753" i="1"/>
  <c r="D1745" i="1"/>
  <c r="D1737" i="1"/>
  <c r="D1729" i="1"/>
  <c r="D1721" i="1"/>
  <c r="D1713" i="1"/>
  <c r="D1705" i="1"/>
  <c r="D1697" i="1"/>
  <c r="D1689" i="1"/>
  <c r="D1681" i="1"/>
  <c r="D1673" i="1"/>
  <c r="D1665" i="1"/>
  <c r="D1657" i="1"/>
  <c r="D1649" i="1"/>
  <c r="D1641" i="1"/>
  <c r="D1633" i="1"/>
  <c r="D1625" i="1"/>
  <c r="D1617" i="1"/>
  <c r="N1617" i="1" s="1"/>
  <c r="D1609" i="1"/>
  <c r="D1601" i="1"/>
  <c r="D1593" i="1"/>
  <c r="D1585" i="1"/>
  <c r="D1577" i="1"/>
  <c r="D1569" i="1"/>
  <c r="D1561" i="1"/>
  <c r="D1553" i="1"/>
  <c r="D1545" i="1"/>
  <c r="D1537" i="1"/>
  <c r="D1529" i="1"/>
  <c r="D1521" i="1"/>
  <c r="D1513" i="1"/>
  <c r="D1505" i="1"/>
  <c r="D1497" i="1"/>
  <c r="D1489" i="1"/>
  <c r="D1481" i="1"/>
  <c r="D1473" i="1"/>
  <c r="D1465" i="1"/>
  <c r="D1457" i="1"/>
  <c r="D1449" i="1"/>
  <c r="D1441" i="1"/>
  <c r="D1433" i="1"/>
  <c r="D1425" i="1"/>
  <c r="D1417" i="1"/>
  <c r="D1409" i="1"/>
  <c r="D1401" i="1"/>
  <c r="D2046" i="1"/>
  <c r="D2030" i="1"/>
  <c r="D2014" i="1"/>
  <c r="D1998" i="1"/>
  <c r="D1982" i="1"/>
  <c r="D1966" i="1"/>
  <c r="D1950" i="1"/>
  <c r="D1934" i="1"/>
  <c r="D1918" i="1"/>
  <c r="D1902" i="1"/>
  <c r="D1886" i="1"/>
  <c r="D1870" i="1"/>
  <c r="D1854" i="1"/>
  <c r="D1838" i="1"/>
  <c r="D1822" i="1"/>
  <c r="D1806" i="1"/>
  <c r="D1790" i="1"/>
  <c r="D1774" i="1"/>
  <c r="D1758" i="1"/>
  <c r="D1742" i="1"/>
  <c r="D1726" i="1"/>
  <c r="D1710" i="1"/>
  <c r="D1694" i="1"/>
  <c r="D1678" i="1"/>
  <c r="D1662" i="1"/>
  <c r="D1646" i="1"/>
  <c r="D1630" i="1"/>
  <c r="N1630" i="1" s="1"/>
  <c r="D1614" i="1"/>
  <c r="D1598" i="1"/>
  <c r="D1582" i="1"/>
  <c r="D1566" i="1"/>
  <c r="D1550" i="1"/>
  <c r="D1534" i="1"/>
  <c r="D1518" i="1"/>
  <c r="D1502" i="1"/>
  <c r="D1486" i="1"/>
  <c r="D1471" i="1"/>
  <c r="D1458" i="1"/>
  <c r="D1446" i="1"/>
  <c r="D1432" i="1"/>
  <c r="D1419" i="1"/>
  <c r="D1407" i="1"/>
  <c r="D1396" i="1"/>
  <c r="D1388" i="1"/>
  <c r="D1380" i="1"/>
  <c r="D1372" i="1"/>
  <c r="D1364" i="1"/>
  <c r="D1356" i="1"/>
  <c r="D1348" i="1"/>
  <c r="D1340" i="1"/>
  <c r="D1332" i="1"/>
  <c r="D1324" i="1"/>
  <c r="D1316" i="1"/>
  <c r="D1308" i="1"/>
  <c r="D1300" i="1"/>
  <c r="D1292" i="1"/>
  <c r="D1284" i="1"/>
  <c r="D1276" i="1"/>
  <c r="D1268" i="1"/>
  <c r="D1260" i="1"/>
  <c r="D1252" i="1"/>
  <c r="D1244" i="1"/>
  <c r="D1236" i="1"/>
  <c r="D1228" i="1"/>
  <c r="D1220" i="1"/>
  <c r="D1212" i="1"/>
  <c r="D1204" i="1"/>
  <c r="D1196" i="1"/>
  <c r="D1188" i="1"/>
  <c r="D1180" i="1"/>
  <c r="D1172" i="1"/>
  <c r="D1164" i="1"/>
  <c r="D1156" i="1"/>
  <c r="D1148" i="1"/>
  <c r="D1140" i="1"/>
  <c r="D1132" i="1"/>
  <c r="D1124" i="1"/>
  <c r="D1116" i="1"/>
  <c r="D1108" i="1"/>
  <c r="D1100" i="1"/>
  <c r="N1100" i="1" s="1"/>
  <c r="D1092" i="1"/>
  <c r="D1084" i="1"/>
  <c r="D1076" i="1"/>
  <c r="D1068" i="1"/>
  <c r="D2043" i="1"/>
  <c r="D2027" i="1"/>
  <c r="D2011" i="1"/>
  <c r="D1995" i="1"/>
  <c r="D1979" i="1"/>
  <c r="D1963" i="1"/>
  <c r="D1947" i="1"/>
  <c r="D1931" i="1"/>
  <c r="D1915" i="1"/>
  <c r="D1899" i="1"/>
  <c r="D1883" i="1"/>
  <c r="D1867" i="1"/>
  <c r="D1851" i="1"/>
  <c r="D1835" i="1"/>
  <c r="D1819" i="1"/>
  <c r="D1803" i="1"/>
  <c r="D1787" i="1"/>
  <c r="D1771" i="1"/>
  <c r="D1755" i="1"/>
  <c r="D1739" i="1"/>
  <c r="D1723" i="1"/>
  <c r="D1707" i="1"/>
  <c r="D1691" i="1"/>
  <c r="D1675" i="1"/>
  <c r="D1659" i="1"/>
  <c r="D1643" i="1"/>
  <c r="D1627" i="1"/>
  <c r="D1611" i="1"/>
  <c r="D1595" i="1"/>
  <c r="D1579" i="1"/>
  <c r="D1563" i="1"/>
  <c r="D1547" i="1"/>
  <c r="D1531" i="1"/>
  <c r="D1515" i="1"/>
  <c r="D1499" i="1"/>
  <c r="D1483" i="1"/>
  <c r="D1470" i="1"/>
  <c r="D1456" i="1"/>
  <c r="D1443" i="1"/>
  <c r="D1431" i="1"/>
  <c r="D1418" i="1"/>
  <c r="D1406" i="1"/>
  <c r="D1395" i="1"/>
  <c r="D1387" i="1"/>
  <c r="D1379" i="1"/>
  <c r="D1371" i="1"/>
  <c r="D1363" i="1"/>
  <c r="D1355" i="1"/>
  <c r="D1347" i="1"/>
  <c r="D1339" i="1"/>
  <c r="D1331" i="1"/>
  <c r="D1323" i="1"/>
  <c r="D1315" i="1"/>
  <c r="D1307" i="1"/>
  <c r="D1299" i="1"/>
  <c r="D1291" i="1"/>
  <c r="D1283" i="1"/>
  <c r="D1275" i="1"/>
  <c r="D1267" i="1"/>
  <c r="D1259" i="1"/>
  <c r="D1251" i="1"/>
  <c r="D1243" i="1"/>
  <c r="D1235" i="1"/>
  <c r="D1227" i="1"/>
  <c r="D1219" i="1"/>
  <c r="D1211" i="1"/>
  <c r="D1203" i="1"/>
  <c r="D1195" i="1"/>
  <c r="D1187" i="1"/>
  <c r="D1179" i="1"/>
  <c r="D1171" i="1"/>
  <c r="D1163" i="1"/>
  <c r="D1155" i="1"/>
  <c r="D1147" i="1"/>
  <c r="D1139" i="1"/>
  <c r="D1131" i="1"/>
  <c r="D1123" i="1"/>
  <c r="D1115" i="1"/>
  <c r="D1107" i="1"/>
  <c r="D1099" i="1"/>
  <c r="D1091" i="1"/>
  <c r="D1083" i="1"/>
  <c r="D1075" i="1"/>
  <c r="D1067" i="1"/>
  <c r="D2055" i="1"/>
  <c r="D2039" i="1"/>
  <c r="D2023" i="1"/>
  <c r="D2007" i="1"/>
  <c r="D1991" i="1"/>
  <c r="D1975" i="1"/>
  <c r="D1959" i="1"/>
  <c r="D1943" i="1"/>
  <c r="D1927" i="1"/>
  <c r="D1911" i="1"/>
  <c r="D1895" i="1"/>
  <c r="D1879" i="1"/>
  <c r="D1863" i="1"/>
  <c r="D1847" i="1"/>
  <c r="D1831" i="1"/>
  <c r="D1815" i="1"/>
  <c r="D1799" i="1"/>
  <c r="D1783" i="1"/>
  <c r="D1767" i="1"/>
  <c r="D1751" i="1"/>
  <c r="D1735" i="1"/>
  <c r="D1719" i="1"/>
  <c r="D1703" i="1"/>
  <c r="D1687" i="1"/>
  <c r="D1671" i="1"/>
  <c r="D1655" i="1"/>
  <c r="D1639" i="1"/>
  <c r="D1623" i="1"/>
  <c r="I1623" i="1" s="1"/>
  <c r="D1607" i="1"/>
  <c r="D1591" i="1"/>
  <c r="D1575" i="1"/>
  <c r="D1559" i="1"/>
  <c r="D1543" i="1"/>
  <c r="D1527" i="1"/>
  <c r="D1511" i="1"/>
  <c r="D1495" i="1"/>
  <c r="D1479" i="1"/>
  <c r="D1466" i="1"/>
  <c r="D1454" i="1"/>
  <c r="D1440" i="1"/>
  <c r="D1427" i="1"/>
  <c r="D1415" i="1"/>
  <c r="D1402" i="1"/>
  <c r="D1393" i="1"/>
  <c r="D1385" i="1"/>
  <c r="D1377" i="1"/>
  <c r="D1369" i="1"/>
  <c r="D1361" i="1"/>
  <c r="D1353" i="1"/>
  <c r="D1345" i="1"/>
  <c r="D1337" i="1"/>
  <c r="D1329" i="1"/>
  <c r="D1321" i="1"/>
  <c r="D1313" i="1"/>
  <c r="D1305" i="1"/>
  <c r="D1297" i="1"/>
  <c r="D1289" i="1"/>
  <c r="D1281" i="1"/>
  <c r="D1273" i="1"/>
  <c r="D1265" i="1"/>
  <c r="D1257" i="1"/>
  <c r="D1249" i="1"/>
  <c r="D1241" i="1"/>
  <c r="D1233" i="1"/>
  <c r="D1225" i="1"/>
  <c r="D1217" i="1"/>
  <c r="D1209" i="1"/>
  <c r="D1201" i="1"/>
  <c r="D1193" i="1"/>
  <c r="D1185" i="1"/>
  <c r="D1177" i="1"/>
  <c r="D1169" i="1"/>
  <c r="D1161" i="1"/>
  <c r="D1153" i="1"/>
  <c r="D1145" i="1"/>
  <c r="D1137" i="1"/>
  <c r="D1129" i="1"/>
  <c r="D1121" i="1"/>
  <c r="D1113" i="1"/>
  <c r="D1105" i="1"/>
  <c r="D1097" i="1"/>
  <c r="D1089" i="1"/>
  <c r="D1081" i="1"/>
  <c r="D1073" i="1"/>
  <c r="D2054" i="1"/>
  <c r="D2038" i="1"/>
  <c r="D2022" i="1"/>
  <c r="D2006" i="1"/>
  <c r="D1990" i="1"/>
  <c r="D1974" i="1"/>
  <c r="D1958" i="1"/>
  <c r="D1942" i="1"/>
  <c r="D1926" i="1"/>
  <c r="D1910" i="1"/>
  <c r="D1894" i="1"/>
  <c r="D1878" i="1"/>
  <c r="D1862" i="1"/>
  <c r="D1846" i="1"/>
  <c r="D1830" i="1"/>
  <c r="D1814" i="1"/>
  <c r="D1798" i="1"/>
  <c r="D1782" i="1"/>
  <c r="D1766" i="1"/>
  <c r="D1750" i="1"/>
  <c r="D1734" i="1"/>
  <c r="D1718" i="1"/>
  <c r="D1702" i="1"/>
  <c r="D1686" i="1"/>
  <c r="D1670" i="1"/>
  <c r="D1654" i="1"/>
  <c r="D1638" i="1"/>
  <c r="D1622" i="1"/>
  <c r="D1606" i="1"/>
  <c r="M1606" i="1" s="1"/>
  <c r="D1590" i="1"/>
  <c r="D1574" i="1"/>
  <c r="D1558" i="1"/>
  <c r="D1542" i="1"/>
  <c r="D1526" i="1"/>
  <c r="D1510" i="1"/>
  <c r="D1494" i="1"/>
  <c r="D1478" i="1"/>
  <c r="D1464" i="1"/>
  <c r="D1451" i="1"/>
  <c r="D1439" i="1"/>
  <c r="D1426" i="1"/>
  <c r="D1414" i="1"/>
  <c r="D1400" i="1"/>
  <c r="D1392" i="1"/>
  <c r="D1384" i="1"/>
  <c r="D1376" i="1"/>
  <c r="D1368" i="1"/>
  <c r="D1360" i="1"/>
  <c r="D1352" i="1"/>
  <c r="D1344" i="1"/>
  <c r="D1336" i="1"/>
  <c r="D1328" i="1"/>
  <c r="D1320" i="1"/>
  <c r="D1312" i="1"/>
  <c r="D1304" i="1"/>
  <c r="D1296" i="1"/>
  <c r="D1288" i="1"/>
  <c r="D1280" i="1"/>
  <c r="D1272" i="1"/>
  <c r="D1264" i="1"/>
  <c r="D1256" i="1"/>
  <c r="D1248" i="1"/>
  <c r="D1240" i="1"/>
  <c r="D1232" i="1"/>
  <c r="D1224" i="1"/>
  <c r="D1216" i="1"/>
  <c r="D1208" i="1"/>
  <c r="D1200" i="1"/>
  <c r="D1192" i="1"/>
  <c r="D1184" i="1"/>
  <c r="D1176" i="1"/>
  <c r="D1168" i="1"/>
  <c r="D1160" i="1"/>
  <c r="D1152" i="1"/>
  <c r="D1144" i="1"/>
  <c r="D1136" i="1"/>
  <c r="D1128" i="1"/>
  <c r="D1120" i="1"/>
  <c r="D1112" i="1"/>
  <c r="N1112" i="1" s="1"/>
  <c r="D1104" i="1"/>
  <c r="D1096" i="1"/>
  <c r="D1088" i="1"/>
  <c r="D1080" i="1"/>
  <c r="D1072" i="1"/>
  <c r="D2047" i="1"/>
  <c r="D2015" i="1"/>
  <c r="D1983" i="1"/>
  <c r="D1951" i="1"/>
  <c r="D1919" i="1"/>
  <c r="D1887" i="1"/>
  <c r="D1855" i="1"/>
  <c r="D1823" i="1"/>
  <c r="D1791" i="1"/>
  <c r="D1759" i="1"/>
  <c r="D1727" i="1"/>
  <c r="D1695" i="1"/>
  <c r="D1663" i="1"/>
  <c r="D1631" i="1"/>
  <c r="D1599" i="1"/>
  <c r="D1567" i="1"/>
  <c r="N1567" i="1" s="1"/>
  <c r="D1535" i="1"/>
  <c r="D1503" i="1"/>
  <c r="D1472" i="1"/>
  <c r="D1447" i="1"/>
  <c r="D1422" i="1"/>
  <c r="D1397" i="1"/>
  <c r="D1381" i="1"/>
  <c r="D1365" i="1"/>
  <c r="D1349" i="1"/>
  <c r="D1333" i="1"/>
  <c r="D1317" i="1"/>
  <c r="D1301" i="1"/>
  <c r="D1285" i="1"/>
  <c r="D1269" i="1"/>
  <c r="D1253" i="1"/>
  <c r="D1237" i="1"/>
  <c r="D1221" i="1"/>
  <c r="D1205" i="1"/>
  <c r="D1189" i="1"/>
  <c r="D1173" i="1"/>
  <c r="D1157" i="1"/>
  <c r="D1141" i="1"/>
  <c r="D1125" i="1"/>
  <c r="D1109" i="1"/>
  <c r="D1093" i="1"/>
  <c r="D1077" i="1"/>
  <c r="D1063" i="1"/>
  <c r="D1055" i="1"/>
  <c r="D1047" i="1"/>
  <c r="D1039" i="1"/>
  <c r="D1031" i="1"/>
  <c r="D1023" i="1"/>
  <c r="D1015" i="1"/>
  <c r="D1007" i="1"/>
  <c r="D999" i="1"/>
  <c r="D991" i="1"/>
  <c r="D983" i="1"/>
  <c r="D975" i="1"/>
  <c r="D967" i="1"/>
  <c r="D959" i="1"/>
  <c r="D951" i="1"/>
  <c r="D943" i="1"/>
  <c r="D935" i="1"/>
  <c r="D927" i="1"/>
  <c r="D919" i="1"/>
  <c r="D911" i="1"/>
  <c r="D903" i="1"/>
  <c r="D895" i="1"/>
  <c r="D887" i="1"/>
  <c r="D879" i="1"/>
  <c r="D871" i="1"/>
  <c r="D863" i="1"/>
  <c r="D855" i="1"/>
  <c r="D847" i="1"/>
  <c r="D839" i="1"/>
  <c r="D831" i="1"/>
  <c r="D823" i="1"/>
  <c r="D815" i="1"/>
  <c r="D807" i="1"/>
  <c r="D799" i="1"/>
  <c r="D791" i="1"/>
  <c r="D783" i="1"/>
  <c r="D775" i="1"/>
  <c r="D767" i="1"/>
  <c r="D759" i="1"/>
  <c r="D751" i="1"/>
  <c r="D743" i="1"/>
  <c r="D735" i="1"/>
  <c r="D727" i="1"/>
  <c r="D2040" i="1"/>
  <c r="D2008" i="1"/>
  <c r="D1976" i="1"/>
  <c r="D1944" i="1"/>
  <c r="D1912" i="1"/>
  <c r="D1880" i="1"/>
  <c r="D1848" i="1"/>
  <c r="D1816" i="1"/>
  <c r="D1784" i="1"/>
  <c r="D1752" i="1"/>
  <c r="D1720" i="1"/>
  <c r="D1688" i="1"/>
  <c r="D1656" i="1"/>
  <c r="D1624" i="1"/>
  <c r="D1592" i="1"/>
  <c r="D1560" i="1"/>
  <c r="D1528" i="1"/>
  <c r="D1496" i="1"/>
  <c r="D1467" i="1"/>
  <c r="D1442" i="1"/>
  <c r="D1416" i="1"/>
  <c r="D1394" i="1"/>
  <c r="D1378" i="1"/>
  <c r="D1362" i="1"/>
  <c r="D1346" i="1"/>
  <c r="D1330" i="1"/>
  <c r="D1314" i="1"/>
  <c r="D1298" i="1"/>
  <c r="D1282" i="1"/>
  <c r="D1266" i="1"/>
  <c r="D1250" i="1"/>
  <c r="D1234" i="1"/>
  <c r="D1218" i="1"/>
  <c r="D1202" i="1"/>
  <c r="D1186" i="1"/>
  <c r="D1170" i="1"/>
  <c r="D1154" i="1"/>
  <c r="D1138" i="1"/>
  <c r="D1122" i="1"/>
  <c r="D1106" i="1"/>
  <c r="D1090" i="1"/>
  <c r="D1074" i="1"/>
  <c r="D1062" i="1"/>
  <c r="D1054" i="1"/>
  <c r="D1046" i="1"/>
  <c r="D1038" i="1"/>
  <c r="D1030" i="1"/>
  <c r="D1022" i="1"/>
  <c r="D1014" i="1"/>
  <c r="D1006" i="1"/>
  <c r="D998" i="1"/>
  <c r="D990" i="1"/>
  <c r="D982" i="1"/>
  <c r="D974" i="1"/>
  <c r="D966" i="1"/>
  <c r="D958" i="1"/>
  <c r="D950" i="1"/>
  <c r="D942" i="1"/>
  <c r="D934" i="1"/>
  <c r="D926" i="1"/>
  <c r="D918" i="1"/>
  <c r="D910" i="1"/>
  <c r="D902" i="1"/>
  <c r="D894" i="1"/>
  <c r="D886" i="1"/>
  <c r="D878" i="1"/>
  <c r="D870" i="1"/>
  <c r="D862" i="1"/>
  <c r="D854" i="1"/>
  <c r="D846" i="1"/>
  <c r="D838" i="1"/>
  <c r="D830" i="1"/>
  <c r="D822" i="1"/>
  <c r="D814" i="1"/>
  <c r="D806" i="1"/>
  <c r="D798" i="1"/>
  <c r="D790" i="1"/>
  <c r="D782" i="1"/>
  <c r="D774" i="1"/>
  <c r="D766" i="1"/>
  <c r="D758" i="1"/>
  <c r="D750" i="1"/>
  <c r="D742" i="1"/>
  <c r="D734" i="1"/>
  <c r="D726" i="1"/>
  <c r="D2032" i="1"/>
  <c r="D2000" i="1"/>
  <c r="D1968" i="1"/>
  <c r="D1936" i="1"/>
  <c r="D1904" i="1"/>
  <c r="D1872" i="1"/>
  <c r="D1840" i="1"/>
  <c r="D1808" i="1"/>
  <c r="D1776" i="1"/>
  <c r="D1744" i="1"/>
  <c r="D1712" i="1"/>
  <c r="D1680" i="1"/>
  <c r="D1648" i="1"/>
  <c r="D1616" i="1"/>
  <c r="D1584" i="1"/>
  <c r="D1552" i="1"/>
  <c r="N1552" i="1" s="1"/>
  <c r="D1520" i="1"/>
  <c r="D1488" i="1"/>
  <c r="D1462" i="1"/>
  <c r="D1435" i="1"/>
  <c r="D1410" i="1"/>
  <c r="D1390" i="1"/>
  <c r="D1374" i="1"/>
  <c r="D1358" i="1"/>
  <c r="D1342" i="1"/>
  <c r="D1326" i="1"/>
  <c r="D1310" i="1"/>
  <c r="D1294" i="1"/>
  <c r="D1278" i="1"/>
  <c r="D1262" i="1"/>
  <c r="D1246" i="1"/>
  <c r="D1230" i="1"/>
  <c r="D1214" i="1"/>
  <c r="D1198" i="1"/>
  <c r="D1182" i="1"/>
  <c r="D1166" i="1"/>
  <c r="D1150" i="1"/>
  <c r="D1134" i="1"/>
  <c r="D1118" i="1"/>
  <c r="D1102" i="1"/>
  <c r="D1086" i="1"/>
  <c r="D1070" i="1"/>
  <c r="D1060" i="1"/>
  <c r="D1052" i="1"/>
  <c r="D1044" i="1"/>
  <c r="D1036" i="1"/>
  <c r="D1028" i="1"/>
  <c r="D1020" i="1"/>
  <c r="D1012" i="1"/>
  <c r="D1004" i="1"/>
  <c r="D996" i="1"/>
  <c r="D988" i="1"/>
  <c r="D980" i="1"/>
  <c r="D972" i="1"/>
  <c r="D964" i="1"/>
  <c r="D956" i="1"/>
  <c r="D948" i="1"/>
  <c r="D940" i="1"/>
  <c r="D932" i="1"/>
  <c r="D924" i="1"/>
  <c r="D916" i="1"/>
  <c r="D908" i="1"/>
  <c r="D900" i="1"/>
  <c r="D892" i="1"/>
  <c r="D884" i="1"/>
  <c r="D876" i="1"/>
  <c r="D868" i="1"/>
  <c r="D860" i="1"/>
  <c r="D852" i="1"/>
  <c r="D844" i="1"/>
  <c r="D836" i="1"/>
  <c r="D828" i="1"/>
  <c r="D820" i="1"/>
  <c r="D812" i="1"/>
  <c r="D804" i="1"/>
  <c r="D796" i="1"/>
  <c r="D788" i="1"/>
  <c r="D780" i="1"/>
  <c r="D772" i="1"/>
  <c r="D764" i="1"/>
  <c r="D756" i="1"/>
  <c r="D748" i="1"/>
  <c r="D740" i="1"/>
  <c r="D732" i="1"/>
  <c r="D724" i="1"/>
  <c r="D2031" i="1"/>
  <c r="D1999" i="1"/>
  <c r="D1967" i="1"/>
  <c r="D1935" i="1"/>
  <c r="D1903" i="1"/>
  <c r="D1871" i="1"/>
  <c r="D1839" i="1"/>
  <c r="D1807" i="1"/>
  <c r="D1775" i="1"/>
  <c r="I1775" i="1" s="1"/>
  <c r="D1743" i="1"/>
  <c r="D1711" i="1"/>
  <c r="D1679" i="1"/>
  <c r="D1647" i="1"/>
  <c r="D1615" i="1"/>
  <c r="N1615" i="1" s="1"/>
  <c r="D1583" i="1"/>
  <c r="D1551" i="1"/>
  <c r="D1519" i="1"/>
  <c r="D1487" i="1"/>
  <c r="D1459" i="1"/>
  <c r="D1434" i="1"/>
  <c r="D1408" i="1"/>
  <c r="D1389" i="1"/>
  <c r="D1373" i="1"/>
  <c r="D1357" i="1"/>
  <c r="D1341" i="1"/>
  <c r="D1325" i="1"/>
  <c r="D1309" i="1"/>
  <c r="D1293" i="1"/>
  <c r="D1277" i="1"/>
  <c r="D1261" i="1"/>
  <c r="D1245" i="1"/>
  <c r="D1229" i="1"/>
  <c r="D1213" i="1"/>
  <c r="D1197" i="1"/>
  <c r="D1181" i="1"/>
  <c r="D1165" i="1"/>
  <c r="D1149" i="1"/>
  <c r="D1133" i="1"/>
  <c r="D1117" i="1"/>
  <c r="D1101" i="1"/>
  <c r="D1085" i="1"/>
  <c r="D1069" i="1"/>
  <c r="D1059" i="1"/>
  <c r="D1051" i="1"/>
  <c r="D1043" i="1"/>
  <c r="D1035" i="1"/>
  <c r="D1027" i="1"/>
  <c r="D1019" i="1"/>
  <c r="D1011" i="1"/>
  <c r="D1003" i="1"/>
  <c r="D995" i="1"/>
  <c r="D987" i="1"/>
  <c r="D979" i="1"/>
  <c r="D971" i="1"/>
  <c r="D963" i="1"/>
  <c r="D955" i="1"/>
  <c r="D947" i="1"/>
  <c r="D939" i="1"/>
  <c r="D931" i="1"/>
  <c r="D923" i="1"/>
  <c r="D915" i="1"/>
  <c r="D907" i="1"/>
  <c r="D899" i="1"/>
  <c r="D891" i="1"/>
  <c r="D883" i="1"/>
  <c r="D875" i="1"/>
  <c r="D867" i="1"/>
  <c r="D859" i="1"/>
  <c r="D851" i="1"/>
  <c r="D843" i="1"/>
  <c r="D835" i="1"/>
  <c r="D827" i="1"/>
  <c r="D819" i="1"/>
  <c r="D811" i="1"/>
  <c r="D803" i="1"/>
  <c r="D795" i="1"/>
  <c r="D787" i="1"/>
  <c r="D779" i="1"/>
  <c r="D771" i="1"/>
  <c r="D763" i="1"/>
  <c r="D755" i="1"/>
  <c r="N755" i="1" s="1"/>
  <c r="D747" i="1"/>
  <c r="D739" i="1"/>
  <c r="D731" i="1"/>
  <c r="D2016" i="1"/>
  <c r="D1952" i="1"/>
  <c r="D1888" i="1"/>
  <c r="D1824" i="1"/>
  <c r="D1760" i="1"/>
  <c r="D1696" i="1"/>
  <c r="D1632" i="1"/>
  <c r="Q1632" i="1" s="1"/>
  <c r="D1568" i="1"/>
  <c r="D1504" i="1"/>
  <c r="D1448" i="1"/>
  <c r="D1398" i="1"/>
  <c r="D1366" i="1"/>
  <c r="D1334" i="1"/>
  <c r="D1302" i="1"/>
  <c r="D1270" i="1"/>
  <c r="D1238" i="1"/>
  <c r="D1206" i="1"/>
  <c r="D1174" i="1"/>
  <c r="D1142" i="1"/>
  <c r="D1110" i="1"/>
  <c r="D1078" i="1"/>
  <c r="D1056" i="1"/>
  <c r="D1040" i="1"/>
  <c r="D1024" i="1"/>
  <c r="D1008" i="1"/>
  <c r="D992" i="1"/>
  <c r="D976" i="1"/>
  <c r="D960" i="1"/>
  <c r="D944" i="1"/>
  <c r="D928" i="1"/>
  <c r="D912" i="1"/>
  <c r="D896" i="1"/>
  <c r="D880" i="1"/>
  <c r="D864" i="1"/>
  <c r="D848" i="1"/>
  <c r="D832" i="1"/>
  <c r="D816" i="1"/>
  <c r="D800" i="1"/>
  <c r="D784" i="1"/>
  <c r="D768" i="1"/>
  <c r="D752" i="1"/>
  <c r="D736" i="1"/>
  <c r="D721" i="1"/>
  <c r="D713" i="1"/>
  <c r="D705" i="1"/>
  <c r="D697" i="1"/>
  <c r="D689" i="1"/>
  <c r="D681" i="1"/>
  <c r="D673" i="1"/>
  <c r="D665" i="1"/>
  <c r="D657" i="1"/>
  <c r="D649" i="1"/>
  <c r="D641" i="1"/>
  <c r="D633" i="1"/>
  <c r="D625" i="1"/>
  <c r="D617" i="1"/>
  <c r="D609" i="1"/>
  <c r="D601" i="1"/>
  <c r="D593" i="1"/>
  <c r="D585" i="1"/>
  <c r="D577" i="1"/>
  <c r="D569" i="1"/>
  <c r="D561" i="1"/>
  <c r="D553" i="1"/>
  <c r="D545" i="1"/>
  <c r="D536" i="1"/>
  <c r="D528" i="1"/>
  <c r="D520" i="1"/>
  <c r="D512" i="1"/>
  <c r="D504" i="1"/>
  <c r="D496" i="1"/>
  <c r="D488" i="1"/>
  <c r="D480" i="1"/>
  <c r="D472" i="1"/>
  <c r="D464" i="1"/>
  <c r="D456" i="1"/>
  <c r="D448" i="1"/>
  <c r="D440" i="1"/>
  <c r="D432" i="1"/>
  <c r="D424" i="1"/>
  <c r="D416" i="1"/>
  <c r="D408" i="1"/>
  <c r="D400" i="1"/>
  <c r="D392" i="1"/>
  <c r="D384" i="1"/>
  <c r="D2003" i="1"/>
  <c r="D1939" i="1"/>
  <c r="D1875" i="1"/>
  <c r="D1811" i="1"/>
  <c r="M1811" i="1" s="1"/>
  <c r="D1747" i="1"/>
  <c r="D1683" i="1"/>
  <c r="D1619" i="1"/>
  <c r="D1555" i="1"/>
  <c r="D1491" i="1"/>
  <c r="D1438" i="1"/>
  <c r="D1391" i="1"/>
  <c r="D1359" i="1"/>
  <c r="D1327" i="1"/>
  <c r="D1295" i="1"/>
  <c r="D1263" i="1"/>
  <c r="D1231" i="1"/>
  <c r="D1199" i="1"/>
  <c r="D1167" i="1"/>
  <c r="D1135" i="1"/>
  <c r="D1103" i="1"/>
  <c r="D1071" i="1"/>
  <c r="D1053" i="1"/>
  <c r="D1037" i="1"/>
  <c r="D1021" i="1"/>
  <c r="D1005" i="1"/>
  <c r="D989" i="1"/>
  <c r="D973" i="1"/>
  <c r="D957" i="1"/>
  <c r="D941" i="1"/>
  <c r="D925" i="1"/>
  <c r="D909" i="1"/>
  <c r="D893" i="1"/>
  <c r="D877" i="1"/>
  <c r="D861" i="1"/>
  <c r="D845" i="1"/>
  <c r="D829" i="1"/>
  <c r="D813" i="1"/>
  <c r="D797" i="1"/>
  <c r="D781" i="1"/>
  <c r="D765" i="1"/>
  <c r="D749" i="1"/>
  <c r="D733" i="1"/>
  <c r="D720" i="1"/>
  <c r="D712" i="1"/>
  <c r="D704" i="1"/>
  <c r="D696" i="1"/>
  <c r="D688" i="1"/>
  <c r="D680" i="1"/>
  <c r="D672" i="1"/>
  <c r="D664" i="1"/>
  <c r="D656" i="1"/>
  <c r="D648" i="1"/>
  <c r="D640" i="1"/>
  <c r="D632" i="1"/>
  <c r="D624" i="1"/>
  <c r="D616" i="1"/>
  <c r="D608" i="1"/>
  <c r="D600" i="1"/>
  <c r="D592" i="1"/>
  <c r="D584" i="1"/>
  <c r="D576" i="1"/>
  <c r="D568" i="1"/>
  <c r="D560" i="1"/>
  <c r="D552" i="1"/>
  <c r="D544" i="1"/>
  <c r="D535" i="1"/>
  <c r="D527" i="1"/>
  <c r="D519" i="1"/>
  <c r="D511" i="1"/>
  <c r="D503" i="1"/>
  <c r="D495" i="1"/>
  <c r="D487" i="1"/>
  <c r="D479" i="1"/>
  <c r="D471" i="1"/>
  <c r="D463" i="1"/>
  <c r="D455" i="1"/>
  <c r="D447" i="1"/>
  <c r="D439" i="1"/>
  <c r="D431" i="1"/>
  <c r="D423" i="1"/>
  <c r="D415" i="1"/>
  <c r="D407" i="1"/>
  <c r="D399" i="1"/>
  <c r="D391" i="1"/>
  <c r="D383" i="1"/>
  <c r="D2056" i="1"/>
  <c r="D1992" i="1"/>
  <c r="D1928" i="1"/>
  <c r="D1864" i="1"/>
  <c r="D1800" i="1"/>
  <c r="D1736" i="1"/>
  <c r="D1672" i="1"/>
  <c r="D1608" i="1"/>
  <c r="D1544" i="1"/>
  <c r="D1480" i="1"/>
  <c r="D1430" i="1"/>
  <c r="D1386" i="1"/>
  <c r="D1354" i="1"/>
  <c r="D1322" i="1"/>
  <c r="D1290" i="1"/>
  <c r="D1258" i="1"/>
  <c r="D1226" i="1"/>
  <c r="D1194" i="1"/>
  <c r="D1162" i="1"/>
  <c r="D1130" i="1"/>
  <c r="D1098" i="1"/>
  <c r="D1066" i="1"/>
  <c r="D1050" i="1"/>
  <c r="D1034" i="1"/>
  <c r="D1018" i="1"/>
  <c r="D1002" i="1"/>
  <c r="D986" i="1"/>
  <c r="D970" i="1"/>
  <c r="D954" i="1"/>
  <c r="D938" i="1"/>
  <c r="D922" i="1"/>
  <c r="D906" i="1"/>
  <c r="D890" i="1"/>
  <c r="D874" i="1"/>
  <c r="D858" i="1"/>
  <c r="D842" i="1"/>
  <c r="D826" i="1"/>
  <c r="D810" i="1"/>
  <c r="D794" i="1"/>
  <c r="D778" i="1"/>
  <c r="D762" i="1"/>
  <c r="D746" i="1"/>
  <c r="D730" i="1"/>
  <c r="D719" i="1"/>
  <c r="D711" i="1"/>
  <c r="D703" i="1"/>
  <c r="D695" i="1"/>
  <c r="D687" i="1"/>
  <c r="D679" i="1"/>
  <c r="D671" i="1"/>
  <c r="D663" i="1"/>
  <c r="D655" i="1"/>
  <c r="D647" i="1"/>
  <c r="D639" i="1"/>
  <c r="D631" i="1"/>
  <c r="D623" i="1"/>
  <c r="D615" i="1"/>
  <c r="D607" i="1"/>
  <c r="D599" i="1"/>
  <c r="D591" i="1"/>
  <c r="D583" i="1"/>
  <c r="D575" i="1"/>
  <c r="D567" i="1"/>
  <c r="D559" i="1"/>
  <c r="D551" i="1"/>
  <c r="D542" i="1"/>
  <c r="D534" i="1"/>
  <c r="D526" i="1"/>
  <c r="D518" i="1"/>
  <c r="D510" i="1"/>
  <c r="D502" i="1"/>
  <c r="D494" i="1"/>
  <c r="D486" i="1"/>
  <c r="D478" i="1"/>
  <c r="D470" i="1"/>
  <c r="D462" i="1"/>
  <c r="D454" i="1"/>
  <c r="D446" i="1"/>
  <c r="D438" i="1"/>
  <c r="D430" i="1"/>
  <c r="D422" i="1"/>
  <c r="D414" i="1"/>
  <c r="D406" i="1"/>
  <c r="D398" i="1"/>
  <c r="D390" i="1"/>
  <c r="D2051" i="1"/>
  <c r="D1987" i="1"/>
  <c r="D1923" i="1"/>
  <c r="D1859" i="1"/>
  <c r="D1795" i="1"/>
  <c r="D1731" i="1"/>
  <c r="D1667" i="1"/>
  <c r="D1603" i="1"/>
  <c r="D1539" i="1"/>
  <c r="D1475" i="1"/>
  <c r="D1424" i="1"/>
  <c r="D1383" i="1"/>
  <c r="D1351" i="1"/>
  <c r="D1319" i="1"/>
  <c r="D1287" i="1"/>
  <c r="D1255" i="1"/>
  <c r="D1223" i="1"/>
  <c r="D1191" i="1"/>
  <c r="D1159" i="1"/>
  <c r="D1127" i="1"/>
  <c r="D1095" i="1"/>
  <c r="D1065" i="1"/>
  <c r="D1049" i="1"/>
  <c r="D1033" i="1"/>
  <c r="D1017" i="1"/>
  <c r="D1001" i="1"/>
  <c r="D985" i="1"/>
  <c r="D969" i="1"/>
  <c r="D953" i="1"/>
  <c r="D937" i="1"/>
  <c r="D921" i="1"/>
  <c r="D905" i="1"/>
  <c r="D889" i="1"/>
  <c r="D873" i="1"/>
  <c r="D857" i="1"/>
  <c r="D841" i="1"/>
  <c r="D825" i="1"/>
  <c r="D809" i="1"/>
  <c r="D793" i="1"/>
  <c r="D777" i="1"/>
  <c r="D761" i="1"/>
  <c r="N761" i="1" s="1"/>
  <c r="D745" i="1"/>
  <c r="D729" i="1"/>
  <c r="D718" i="1"/>
  <c r="D710" i="1"/>
  <c r="D702" i="1"/>
  <c r="D694" i="1"/>
  <c r="D686" i="1"/>
  <c r="D678" i="1"/>
  <c r="D670" i="1"/>
  <c r="D662" i="1"/>
  <c r="D654" i="1"/>
  <c r="D646" i="1"/>
  <c r="D638" i="1"/>
  <c r="D630" i="1"/>
  <c r="D622" i="1"/>
  <c r="D614" i="1"/>
  <c r="D606" i="1"/>
  <c r="D598" i="1"/>
  <c r="D590" i="1"/>
  <c r="D582" i="1"/>
  <c r="D574" i="1"/>
  <c r="D566" i="1"/>
  <c r="D558" i="1"/>
  <c r="D550" i="1"/>
  <c r="D541" i="1"/>
  <c r="D533" i="1"/>
  <c r="D525" i="1"/>
  <c r="D517" i="1"/>
  <c r="D509" i="1"/>
  <c r="D501" i="1"/>
  <c r="D493" i="1"/>
  <c r="D485" i="1"/>
  <c r="D477" i="1"/>
  <c r="D469" i="1"/>
  <c r="D461" i="1"/>
  <c r="D453" i="1"/>
  <c r="D445" i="1"/>
  <c r="D437" i="1"/>
  <c r="D429" i="1"/>
  <c r="D421" i="1"/>
  <c r="D413" i="1"/>
  <c r="M413" i="1" s="1"/>
  <c r="D405" i="1"/>
  <c r="D397" i="1"/>
  <c r="D389" i="1"/>
  <c r="D1955" i="1"/>
  <c r="D1827" i="1"/>
  <c r="D1699" i="1"/>
  <c r="D1571" i="1"/>
  <c r="D1450" i="1"/>
  <c r="D1367" i="1"/>
  <c r="D1303" i="1"/>
  <c r="D1239" i="1"/>
  <c r="D1175" i="1"/>
  <c r="D1111" i="1"/>
  <c r="D1057" i="1"/>
  <c r="D1025" i="1"/>
  <c r="D993" i="1"/>
  <c r="D961" i="1"/>
  <c r="D929" i="1"/>
  <c r="D897" i="1"/>
  <c r="D865" i="1"/>
  <c r="D833" i="1"/>
  <c r="D801" i="1"/>
  <c r="D769" i="1"/>
  <c r="D737" i="1"/>
  <c r="D714" i="1"/>
  <c r="D698" i="1"/>
  <c r="D682" i="1"/>
  <c r="D666" i="1"/>
  <c r="D650" i="1"/>
  <c r="D634" i="1"/>
  <c r="D618" i="1"/>
  <c r="D602" i="1"/>
  <c r="D586" i="1"/>
  <c r="D570" i="1"/>
  <c r="D554" i="1"/>
  <c r="D537" i="1"/>
  <c r="D521" i="1"/>
  <c r="D505" i="1"/>
  <c r="D489" i="1"/>
  <c r="D473" i="1"/>
  <c r="D457" i="1"/>
  <c r="D441" i="1"/>
  <c r="D425" i="1"/>
  <c r="D409" i="1"/>
  <c r="D393" i="1"/>
  <c r="D379" i="1"/>
  <c r="D371" i="1"/>
  <c r="D363" i="1"/>
  <c r="D355" i="1"/>
  <c r="D347" i="1"/>
  <c r="D339" i="1"/>
  <c r="D331" i="1"/>
  <c r="D323" i="1"/>
  <c r="D315" i="1"/>
  <c r="D307" i="1"/>
  <c r="D299" i="1"/>
  <c r="D291" i="1"/>
  <c r="D283" i="1"/>
  <c r="D275" i="1"/>
  <c r="D267" i="1"/>
  <c r="D259" i="1"/>
  <c r="D251" i="1"/>
  <c r="D243" i="1"/>
  <c r="D235" i="1"/>
  <c r="D227" i="1"/>
  <c r="D219" i="1"/>
  <c r="D211" i="1"/>
  <c r="D203" i="1"/>
  <c r="D195" i="1"/>
  <c r="D187" i="1"/>
  <c r="D179" i="1"/>
  <c r="D171" i="1"/>
  <c r="D163" i="1"/>
  <c r="D155" i="1"/>
  <c r="D147" i="1"/>
  <c r="D139" i="1"/>
  <c r="D131" i="1"/>
  <c r="D123" i="1"/>
  <c r="D115" i="1"/>
  <c r="D107" i="1"/>
  <c r="D99" i="1"/>
  <c r="D91" i="1"/>
  <c r="D83" i="1"/>
  <c r="D75" i="1"/>
  <c r="D67" i="1"/>
  <c r="D59" i="1"/>
  <c r="D51" i="1"/>
  <c r="D43" i="1"/>
  <c r="D35" i="1"/>
  <c r="D27" i="1"/>
  <c r="D19" i="1"/>
  <c r="D11" i="1"/>
  <c r="D1907" i="1"/>
  <c r="D1651" i="1"/>
  <c r="D1343" i="1"/>
  <c r="D1215" i="1"/>
  <c r="I1215" i="1" s="1"/>
  <c r="D1087" i="1"/>
  <c r="D1013" i="1"/>
  <c r="D949" i="1"/>
  <c r="D885" i="1"/>
  <c r="D821" i="1"/>
  <c r="D789" i="1"/>
  <c r="D725" i="1"/>
  <c r="D692" i="1"/>
  <c r="D660" i="1"/>
  <c r="D628" i="1"/>
  <c r="D596" i="1"/>
  <c r="D564" i="1"/>
  <c r="D531" i="1"/>
  <c r="D499" i="1"/>
  <c r="D451" i="1"/>
  <c r="D419" i="1"/>
  <c r="D387" i="1"/>
  <c r="D369" i="1"/>
  <c r="D353" i="1"/>
  <c r="D337" i="1"/>
  <c r="D313" i="1"/>
  <c r="D297" i="1"/>
  <c r="D281" i="1"/>
  <c r="D265" i="1"/>
  <c r="D249" i="1"/>
  <c r="D233" i="1"/>
  <c r="D217" i="1"/>
  <c r="D201" i="1"/>
  <c r="D177" i="1"/>
  <c r="D161" i="1"/>
  <c r="D145" i="1"/>
  <c r="D129" i="1"/>
  <c r="D113" i="1"/>
  <c r="D97" i="1"/>
  <c r="D81" i="1"/>
  <c r="D65" i="1"/>
  <c r="D41" i="1"/>
  <c r="D25" i="1"/>
  <c r="D38" i="1"/>
  <c r="D1971" i="1"/>
  <c r="D1375" i="1"/>
  <c r="D1119" i="1"/>
  <c r="D965" i="1"/>
  <c r="D837" i="1"/>
  <c r="D700" i="1"/>
  <c r="D620" i="1"/>
  <c r="D556" i="1"/>
  <c r="D491" i="1"/>
  <c r="D427" i="1"/>
  <c r="D373" i="1"/>
  <c r="D349" i="1"/>
  <c r="D317" i="1"/>
  <c r="D261" i="1"/>
  <c r="D229" i="1"/>
  <c r="D197" i="1"/>
  <c r="D157" i="1"/>
  <c r="D125" i="1"/>
  <c r="D85" i="1"/>
  <c r="D53" i="1"/>
  <c r="D21" i="1"/>
  <c r="D1832" i="1"/>
  <c r="D1306" i="1"/>
  <c r="D1058" i="1"/>
  <c r="D930" i="1"/>
  <c r="D770" i="1"/>
  <c r="D683" i="1"/>
  <c r="D619" i="1"/>
  <c r="D555" i="1"/>
  <c r="D490" i="1"/>
  <c r="D426" i="1"/>
  <c r="D2048" i="1"/>
  <c r="D1920" i="1"/>
  <c r="D1792" i="1"/>
  <c r="N1792" i="1" s="1"/>
  <c r="D1664" i="1"/>
  <c r="D1536" i="1"/>
  <c r="D1423" i="1"/>
  <c r="D1350" i="1"/>
  <c r="D1286" i="1"/>
  <c r="D1222" i="1"/>
  <c r="D1158" i="1"/>
  <c r="D1094" i="1"/>
  <c r="D1048" i="1"/>
  <c r="D1016" i="1"/>
  <c r="D984" i="1"/>
  <c r="D952" i="1"/>
  <c r="D920" i="1"/>
  <c r="D888" i="1"/>
  <c r="D856" i="1"/>
  <c r="D824" i="1"/>
  <c r="D792" i="1"/>
  <c r="D760" i="1"/>
  <c r="D728" i="1"/>
  <c r="D709" i="1"/>
  <c r="D693" i="1"/>
  <c r="D677" i="1"/>
  <c r="D661" i="1"/>
  <c r="D645" i="1"/>
  <c r="D629" i="1"/>
  <c r="D613" i="1"/>
  <c r="D597" i="1"/>
  <c r="D581" i="1"/>
  <c r="D565" i="1"/>
  <c r="D549" i="1"/>
  <c r="D532" i="1"/>
  <c r="D516" i="1"/>
  <c r="D500" i="1"/>
  <c r="D484" i="1"/>
  <c r="D468" i="1"/>
  <c r="D452" i="1"/>
  <c r="D436" i="1"/>
  <c r="D420" i="1"/>
  <c r="D404" i="1"/>
  <c r="D388" i="1"/>
  <c r="D378" i="1"/>
  <c r="D370" i="1"/>
  <c r="D362" i="1"/>
  <c r="D354" i="1"/>
  <c r="D346" i="1"/>
  <c r="D338" i="1"/>
  <c r="D330" i="1"/>
  <c r="D322" i="1"/>
  <c r="D314" i="1"/>
  <c r="D306" i="1"/>
  <c r="D298" i="1"/>
  <c r="D290" i="1"/>
  <c r="D282" i="1"/>
  <c r="D274" i="1"/>
  <c r="D266" i="1"/>
  <c r="D258" i="1"/>
  <c r="D250" i="1"/>
  <c r="D242" i="1"/>
  <c r="D234" i="1"/>
  <c r="D226" i="1"/>
  <c r="D218" i="1"/>
  <c r="D210" i="1"/>
  <c r="D202" i="1"/>
  <c r="D194" i="1"/>
  <c r="D186" i="1"/>
  <c r="D178" i="1"/>
  <c r="D170" i="1"/>
  <c r="D162" i="1"/>
  <c r="D154" i="1"/>
  <c r="D146" i="1"/>
  <c r="D138" i="1"/>
  <c r="D130" i="1"/>
  <c r="D122" i="1"/>
  <c r="D114" i="1"/>
  <c r="D106" i="1"/>
  <c r="D98" i="1"/>
  <c r="D90" i="1"/>
  <c r="D82" i="1"/>
  <c r="D74" i="1"/>
  <c r="D66" i="1"/>
  <c r="D58" i="1"/>
  <c r="D50" i="1"/>
  <c r="D42" i="1"/>
  <c r="D34" i="1"/>
  <c r="D26" i="1"/>
  <c r="D18" i="1"/>
  <c r="D2035" i="1"/>
  <c r="D1779" i="1"/>
  <c r="D1523" i="1"/>
  <c r="D1411" i="1"/>
  <c r="D1279" i="1"/>
  <c r="D1151" i="1"/>
  <c r="D1045" i="1"/>
  <c r="D981" i="1"/>
  <c r="D917" i="1"/>
  <c r="D853" i="1"/>
  <c r="D757" i="1"/>
  <c r="D708" i="1"/>
  <c r="D676" i="1"/>
  <c r="D644" i="1"/>
  <c r="D612" i="1"/>
  <c r="D580" i="1"/>
  <c r="D548" i="1"/>
  <c r="D515" i="1"/>
  <c r="D483" i="1"/>
  <c r="D467" i="1"/>
  <c r="D435" i="1"/>
  <c r="D403" i="1"/>
  <c r="D377" i="1"/>
  <c r="D361" i="1"/>
  <c r="D345" i="1"/>
  <c r="D329" i="1"/>
  <c r="D321" i="1"/>
  <c r="D305" i="1"/>
  <c r="D289" i="1"/>
  <c r="D273" i="1"/>
  <c r="D257" i="1"/>
  <c r="D241" i="1"/>
  <c r="D225" i="1"/>
  <c r="D209" i="1"/>
  <c r="D193" i="1"/>
  <c r="D185" i="1"/>
  <c r="D169" i="1"/>
  <c r="D153" i="1"/>
  <c r="D137" i="1"/>
  <c r="D121" i="1"/>
  <c r="D105" i="1"/>
  <c r="D89" i="1"/>
  <c r="D73" i="1"/>
  <c r="D57" i="1"/>
  <c r="D49" i="1"/>
  <c r="D33" i="1"/>
  <c r="D17" i="1"/>
  <c r="D22" i="1"/>
  <c r="D1843" i="1"/>
  <c r="D1311" i="1"/>
  <c r="D1061" i="1"/>
  <c r="D933" i="1"/>
  <c r="D805" i="1"/>
  <c r="D716" i="1"/>
  <c r="D652" i="1"/>
  <c r="D588" i="1"/>
  <c r="D507" i="1"/>
  <c r="D443" i="1"/>
  <c r="D381" i="1"/>
  <c r="D357" i="1"/>
  <c r="D333" i="1"/>
  <c r="D301" i="1"/>
  <c r="D285" i="1"/>
  <c r="D253" i="1"/>
  <c r="D221" i="1"/>
  <c r="D189" i="1"/>
  <c r="D165" i="1"/>
  <c r="D133" i="1"/>
  <c r="D109" i="1"/>
  <c r="D77" i="1"/>
  <c r="D45" i="1"/>
  <c r="D13" i="1"/>
  <c r="D1576" i="1"/>
  <c r="D1242" i="1"/>
  <c r="D994" i="1"/>
  <c r="D866" i="1"/>
  <c r="D715" i="1"/>
  <c r="D667" i="1"/>
  <c r="D603" i="1"/>
  <c r="D538" i="1"/>
  <c r="D474" i="1"/>
  <c r="D2024" i="1"/>
  <c r="D1896" i="1"/>
  <c r="D1768" i="1"/>
  <c r="D1640" i="1"/>
  <c r="D1512" i="1"/>
  <c r="D1403" i="1"/>
  <c r="D1338" i="1"/>
  <c r="D1274" i="1"/>
  <c r="D1210" i="1"/>
  <c r="D1146" i="1"/>
  <c r="D1082" i="1"/>
  <c r="D1042" i="1"/>
  <c r="D1010" i="1"/>
  <c r="D978" i="1"/>
  <c r="D946" i="1"/>
  <c r="D914" i="1"/>
  <c r="D882" i="1"/>
  <c r="D850" i="1"/>
  <c r="D818" i="1"/>
  <c r="D786" i="1"/>
  <c r="D754" i="1"/>
  <c r="D723" i="1"/>
  <c r="D707" i="1"/>
  <c r="D691" i="1"/>
  <c r="D675" i="1"/>
  <c r="D659" i="1"/>
  <c r="D643" i="1"/>
  <c r="M643" i="1" s="1"/>
  <c r="D627" i="1"/>
  <c r="D611" i="1"/>
  <c r="D595" i="1"/>
  <c r="D579" i="1"/>
  <c r="D563" i="1"/>
  <c r="D547" i="1"/>
  <c r="D530" i="1"/>
  <c r="D514" i="1"/>
  <c r="D498" i="1"/>
  <c r="D482" i="1"/>
  <c r="D466" i="1"/>
  <c r="D450" i="1"/>
  <c r="D434" i="1"/>
  <c r="D418" i="1"/>
  <c r="D402" i="1"/>
  <c r="D386" i="1"/>
  <c r="D376" i="1"/>
  <c r="D368" i="1"/>
  <c r="D360" i="1"/>
  <c r="D352" i="1"/>
  <c r="D344" i="1"/>
  <c r="D336" i="1"/>
  <c r="D328" i="1"/>
  <c r="D320" i="1"/>
  <c r="D312" i="1"/>
  <c r="D304" i="1"/>
  <c r="D296" i="1"/>
  <c r="D288" i="1"/>
  <c r="D280" i="1"/>
  <c r="D272" i="1"/>
  <c r="D264" i="1"/>
  <c r="D256" i="1"/>
  <c r="D248" i="1"/>
  <c r="D240" i="1"/>
  <c r="D232" i="1"/>
  <c r="D224" i="1"/>
  <c r="D216" i="1"/>
  <c r="D208" i="1"/>
  <c r="D200" i="1"/>
  <c r="D192" i="1"/>
  <c r="D184" i="1"/>
  <c r="D176" i="1"/>
  <c r="D168" i="1"/>
  <c r="D160" i="1"/>
  <c r="D152" i="1"/>
  <c r="D144" i="1"/>
  <c r="D136" i="1"/>
  <c r="D128" i="1"/>
  <c r="D120" i="1"/>
  <c r="D112" i="1"/>
  <c r="D104" i="1"/>
  <c r="D96" i="1"/>
  <c r="D88" i="1"/>
  <c r="D80" i="1"/>
  <c r="D72" i="1"/>
  <c r="D64" i="1"/>
  <c r="D56" i="1"/>
  <c r="D48" i="1"/>
  <c r="D40" i="1"/>
  <c r="D32" i="1"/>
  <c r="D24" i="1"/>
  <c r="D16" i="1"/>
  <c r="D1856" i="1"/>
  <c r="D1474" i="1"/>
  <c r="D1318" i="1"/>
  <c r="D1190" i="1"/>
  <c r="D1064" i="1"/>
  <c r="D1000" i="1"/>
  <c r="D936" i="1"/>
  <c r="D872" i="1"/>
  <c r="D808" i="1"/>
  <c r="D744" i="1"/>
  <c r="D701" i="1"/>
  <c r="D669" i="1"/>
  <c r="D637" i="1"/>
  <c r="D605" i="1"/>
  <c r="D573" i="1"/>
  <c r="D540" i="1"/>
  <c r="D508" i="1"/>
  <c r="D476" i="1"/>
  <c r="D444" i="1"/>
  <c r="D412" i="1"/>
  <c r="D382" i="1"/>
  <c r="D366" i="1"/>
  <c r="D350" i="1"/>
  <c r="D334" i="1"/>
  <c r="D318" i="1"/>
  <c r="D302" i="1"/>
  <c r="D286" i="1"/>
  <c r="D270" i="1"/>
  <c r="D254" i="1"/>
  <c r="D238" i="1"/>
  <c r="D222" i="1"/>
  <c r="D206" i="1"/>
  <c r="D190" i="1"/>
  <c r="D174" i="1"/>
  <c r="D158" i="1"/>
  <c r="D150" i="1"/>
  <c r="D134" i="1"/>
  <c r="D118" i="1"/>
  <c r="D102" i="1"/>
  <c r="D86" i="1"/>
  <c r="D70" i="1"/>
  <c r="D62" i="1"/>
  <c r="D46" i="1"/>
  <c r="D14" i="1"/>
  <c r="D1587" i="1"/>
  <c r="D1183" i="1"/>
  <c r="D1029" i="1"/>
  <c r="D901" i="1"/>
  <c r="D773" i="1"/>
  <c r="D684" i="1"/>
  <c r="D636" i="1"/>
  <c r="D572" i="1"/>
  <c r="D523" i="1"/>
  <c r="D459" i="1"/>
  <c r="D395" i="1"/>
  <c r="D365" i="1"/>
  <c r="D325" i="1"/>
  <c r="D293" i="1"/>
  <c r="D269" i="1"/>
  <c r="D245" i="1"/>
  <c r="D213" i="1"/>
  <c r="D181" i="1"/>
  <c r="D149" i="1"/>
  <c r="D117" i="1"/>
  <c r="D93" i="1"/>
  <c r="D69" i="1"/>
  <c r="D37" i="1"/>
  <c r="D1960" i="1"/>
  <c r="D1370" i="1"/>
  <c r="D1114" i="1"/>
  <c r="D898" i="1"/>
  <c r="D738" i="1"/>
  <c r="D651" i="1"/>
  <c r="D587" i="1"/>
  <c r="D522" i="1"/>
  <c r="D458" i="1"/>
  <c r="D2019" i="1"/>
  <c r="D1891" i="1"/>
  <c r="D1763" i="1"/>
  <c r="D1635" i="1"/>
  <c r="D1507" i="1"/>
  <c r="D1399" i="1"/>
  <c r="D1335" i="1"/>
  <c r="D1271" i="1"/>
  <c r="D1207" i="1"/>
  <c r="D1143" i="1"/>
  <c r="D1079" i="1"/>
  <c r="D1041" i="1"/>
  <c r="D1009" i="1"/>
  <c r="D977" i="1"/>
  <c r="D945" i="1"/>
  <c r="D913" i="1"/>
  <c r="D881" i="1"/>
  <c r="D849" i="1"/>
  <c r="D817" i="1"/>
  <c r="D785" i="1"/>
  <c r="D753" i="1"/>
  <c r="D722" i="1"/>
  <c r="D706" i="1"/>
  <c r="D690" i="1"/>
  <c r="D674" i="1"/>
  <c r="D658" i="1"/>
  <c r="D642" i="1"/>
  <c r="D626" i="1"/>
  <c r="D610" i="1"/>
  <c r="D594" i="1"/>
  <c r="D578" i="1"/>
  <c r="D562" i="1"/>
  <c r="D546" i="1"/>
  <c r="D529" i="1"/>
  <c r="D513" i="1"/>
  <c r="D497" i="1"/>
  <c r="D481" i="1"/>
  <c r="D465" i="1"/>
  <c r="D449" i="1"/>
  <c r="D433" i="1"/>
  <c r="D417" i="1"/>
  <c r="D401" i="1"/>
  <c r="D385" i="1"/>
  <c r="D375" i="1"/>
  <c r="D367" i="1"/>
  <c r="D359" i="1"/>
  <c r="D351" i="1"/>
  <c r="D343" i="1"/>
  <c r="D335" i="1"/>
  <c r="D327" i="1"/>
  <c r="D319" i="1"/>
  <c r="D311" i="1"/>
  <c r="D303" i="1"/>
  <c r="D295" i="1"/>
  <c r="D287" i="1"/>
  <c r="D279" i="1"/>
  <c r="D271" i="1"/>
  <c r="D263" i="1"/>
  <c r="D255" i="1"/>
  <c r="D247" i="1"/>
  <c r="D239" i="1"/>
  <c r="D231" i="1"/>
  <c r="D223" i="1"/>
  <c r="D215" i="1"/>
  <c r="D207" i="1"/>
  <c r="D199" i="1"/>
  <c r="D191" i="1"/>
  <c r="D183" i="1"/>
  <c r="D175" i="1"/>
  <c r="D167" i="1"/>
  <c r="D159" i="1"/>
  <c r="D151" i="1"/>
  <c r="D143" i="1"/>
  <c r="D135" i="1"/>
  <c r="D127" i="1"/>
  <c r="D119" i="1"/>
  <c r="D111" i="1"/>
  <c r="D103" i="1"/>
  <c r="D95" i="1"/>
  <c r="D87" i="1"/>
  <c r="D79" i="1"/>
  <c r="D71" i="1"/>
  <c r="D63" i="1"/>
  <c r="D55" i="1"/>
  <c r="D47" i="1"/>
  <c r="D39" i="1"/>
  <c r="D31" i="1"/>
  <c r="D23" i="1"/>
  <c r="D15" i="1"/>
  <c r="D1984" i="1"/>
  <c r="D1728" i="1"/>
  <c r="D1600" i="1"/>
  <c r="D1382" i="1"/>
  <c r="D1254" i="1"/>
  <c r="D1126" i="1"/>
  <c r="D1032" i="1"/>
  <c r="D968" i="1"/>
  <c r="D904" i="1"/>
  <c r="D840" i="1"/>
  <c r="D776" i="1"/>
  <c r="D717" i="1"/>
  <c r="D685" i="1"/>
  <c r="D653" i="1"/>
  <c r="D621" i="1"/>
  <c r="D589" i="1"/>
  <c r="D557" i="1"/>
  <c r="D524" i="1"/>
  <c r="D492" i="1"/>
  <c r="D460" i="1"/>
  <c r="D428" i="1"/>
  <c r="D396" i="1"/>
  <c r="D374" i="1"/>
  <c r="D358" i="1"/>
  <c r="D342" i="1"/>
  <c r="D326" i="1"/>
  <c r="D310" i="1"/>
  <c r="D294" i="1"/>
  <c r="D278" i="1"/>
  <c r="D262" i="1"/>
  <c r="D246" i="1"/>
  <c r="D230" i="1"/>
  <c r="D214" i="1"/>
  <c r="D198" i="1"/>
  <c r="D182" i="1"/>
  <c r="D166" i="1"/>
  <c r="D142" i="1"/>
  <c r="D126" i="1"/>
  <c r="D110" i="1"/>
  <c r="D94" i="1"/>
  <c r="D78" i="1"/>
  <c r="D54" i="1"/>
  <c r="D30" i="1"/>
  <c r="D1715" i="1"/>
  <c r="D1463" i="1"/>
  <c r="D1247" i="1"/>
  <c r="D997" i="1"/>
  <c r="D869" i="1"/>
  <c r="D741" i="1"/>
  <c r="D668" i="1"/>
  <c r="D604" i="1"/>
  <c r="D539" i="1"/>
  <c r="D475" i="1"/>
  <c r="D411" i="1"/>
  <c r="D341" i="1"/>
  <c r="D309" i="1"/>
  <c r="D277" i="1"/>
  <c r="D237" i="1"/>
  <c r="D205" i="1"/>
  <c r="D173" i="1"/>
  <c r="D141" i="1"/>
  <c r="D101" i="1"/>
  <c r="D61" i="1"/>
  <c r="D29" i="1"/>
  <c r="D1704" i="1"/>
  <c r="D1455" i="1"/>
  <c r="D1178" i="1"/>
  <c r="D1026" i="1"/>
  <c r="D962" i="1"/>
  <c r="D834" i="1"/>
  <c r="D802" i="1"/>
  <c r="D699" i="1"/>
  <c r="D635" i="1"/>
  <c r="D571" i="1"/>
  <c r="D506" i="1"/>
  <c r="D442" i="1"/>
  <c r="D340" i="1"/>
  <c r="D276" i="1"/>
  <c r="D212" i="1"/>
  <c r="D148" i="1"/>
  <c r="D84" i="1"/>
  <c r="D410" i="1"/>
  <c r="D332" i="1"/>
  <c r="D268" i="1"/>
  <c r="D204" i="1"/>
  <c r="D140" i="1"/>
  <c r="D76" i="1"/>
  <c r="D12" i="1"/>
  <c r="D394" i="1"/>
  <c r="D324" i="1"/>
  <c r="D260" i="1"/>
  <c r="D196" i="1"/>
  <c r="D132" i="1"/>
  <c r="D68" i="1"/>
  <c r="D172" i="1"/>
  <c r="D356" i="1"/>
  <c r="D292" i="1"/>
  <c r="D100" i="1"/>
  <c r="D284" i="1"/>
  <c r="D92" i="1"/>
  <c r="D380" i="1"/>
  <c r="D316" i="1"/>
  <c r="D252" i="1"/>
  <c r="D188" i="1"/>
  <c r="D124" i="1"/>
  <c r="D60" i="1"/>
  <c r="D108" i="1"/>
  <c r="D228" i="1"/>
  <c r="D348" i="1"/>
  <c r="D156" i="1"/>
  <c r="D20" i="1"/>
  <c r="D372" i="1"/>
  <c r="D308" i="1"/>
  <c r="D244" i="1"/>
  <c r="D180" i="1"/>
  <c r="D116" i="1"/>
  <c r="D52" i="1"/>
  <c r="D364" i="1"/>
  <c r="D300" i="1"/>
  <c r="D236" i="1"/>
  <c r="D44" i="1"/>
  <c r="D164" i="1"/>
  <c r="D36" i="1"/>
  <c r="D220" i="1"/>
  <c r="D28" i="1"/>
  <c r="C2061" i="1"/>
  <c r="O2058" i="1"/>
  <c r="K2058" i="1"/>
  <c r="P2058" i="1"/>
  <c r="P10" i="1"/>
  <c r="K10" i="1"/>
  <c r="M1083" i="1" l="1"/>
  <c r="N1083" i="1"/>
  <c r="M1776" i="1"/>
  <c r="N1776" i="1"/>
  <c r="M1574" i="1"/>
  <c r="N1574" i="1"/>
  <c r="M1209" i="1"/>
  <c r="N1209" i="1"/>
  <c r="M1725" i="1"/>
  <c r="N1725" i="1"/>
  <c r="J755" i="1"/>
  <c r="M755" i="1"/>
  <c r="I1795" i="1"/>
  <c r="M1795" i="1"/>
  <c r="J1100" i="1"/>
  <c r="M1100" i="1"/>
  <c r="I1591" i="1"/>
  <c r="M1591" i="1"/>
  <c r="J2020" i="1"/>
  <c r="M2020" i="1"/>
  <c r="J1615" i="1"/>
  <c r="M1615" i="1"/>
  <c r="Q1617" i="1"/>
  <c r="M1617" i="1"/>
  <c r="I1191" i="1"/>
  <c r="M1191" i="1"/>
  <c r="I1614" i="1"/>
  <c r="M1614" i="1"/>
  <c r="I1597" i="1"/>
  <c r="M1597" i="1"/>
  <c r="J271" i="1"/>
  <c r="M271" i="1"/>
  <c r="I637" i="1"/>
  <c r="M637" i="1"/>
  <c r="I1651" i="1"/>
  <c r="M1651" i="1"/>
  <c r="J1552" i="1"/>
  <c r="M1552" i="1"/>
  <c r="I1590" i="1"/>
  <c r="M1590" i="1"/>
  <c r="J1083" i="1"/>
  <c r="Q1083" i="1"/>
  <c r="J1776" i="1"/>
  <c r="Q1776" i="1"/>
  <c r="J1574" i="1"/>
  <c r="Q1574" i="1"/>
  <c r="J1209" i="1"/>
  <c r="Q1209" i="1"/>
  <c r="J1725" i="1"/>
  <c r="Q1725" i="1"/>
  <c r="I1617" i="1"/>
  <c r="J1617" i="1"/>
  <c r="F755" i="1"/>
  <c r="I755" i="1"/>
  <c r="F1100" i="1"/>
  <c r="I1100" i="1"/>
  <c r="F2020" i="1"/>
  <c r="I2020" i="1"/>
  <c r="H1083" i="1"/>
  <c r="I1083" i="1"/>
  <c r="F1615" i="1"/>
  <c r="I1615" i="1"/>
  <c r="H1776" i="1"/>
  <c r="I1776" i="1"/>
  <c r="H1574" i="1"/>
  <c r="I1574" i="1"/>
  <c r="H1209" i="1"/>
  <c r="I1209" i="1"/>
  <c r="F1725" i="1"/>
  <c r="I1725" i="1"/>
  <c r="F271" i="1"/>
  <c r="I271" i="1"/>
  <c r="F1552" i="1"/>
  <c r="I1552" i="1"/>
  <c r="G1617" i="1"/>
  <c r="H1617" i="1"/>
  <c r="E1083" i="1"/>
  <c r="F1083" i="1"/>
  <c r="E1617" i="1"/>
  <c r="F1617" i="1"/>
  <c r="E1776" i="1"/>
  <c r="F1776" i="1"/>
  <c r="E1574" i="1"/>
  <c r="F1574" i="1"/>
  <c r="E1209" i="1"/>
  <c r="F1209" i="1"/>
  <c r="M1589" i="1"/>
  <c r="N1589" i="1"/>
  <c r="M1221" i="1"/>
  <c r="N1221" i="1"/>
  <c r="M1095" i="1"/>
  <c r="N1095" i="1"/>
  <c r="M1741" i="1"/>
  <c r="N1741" i="1"/>
  <c r="M1632" i="1"/>
  <c r="N1632" i="1"/>
  <c r="J1112" i="1"/>
  <c r="M1112" i="1"/>
  <c r="J1612" i="1"/>
  <c r="M1612" i="1"/>
  <c r="J1792" i="1"/>
  <c r="M1792" i="1"/>
  <c r="J761" i="1"/>
  <c r="M761" i="1"/>
  <c r="J2036" i="1"/>
  <c r="M2036" i="1"/>
  <c r="J275" i="1"/>
  <c r="M275" i="1"/>
  <c r="J1567" i="1"/>
  <c r="M1567" i="1"/>
  <c r="J1630" i="1"/>
  <c r="M1630" i="1"/>
  <c r="J1629" i="1"/>
  <c r="M1629" i="1"/>
  <c r="I1589" i="1"/>
  <c r="J1589" i="1"/>
  <c r="I1221" i="1"/>
  <c r="J1221" i="1"/>
  <c r="I1606" i="1"/>
  <c r="J1606" i="1"/>
  <c r="I1666" i="1"/>
  <c r="J1666" i="1"/>
  <c r="I1741" i="1"/>
  <c r="J1741" i="1"/>
  <c r="I1095" i="1"/>
  <c r="J1095" i="1"/>
  <c r="I1632" i="1"/>
  <c r="J1632" i="1"/>
  <c r="F275" i="1"/>
  <c r="I275" i="1"/>
  <c r="F1112" i="1"/>
  <c r="I1112" i="1"/>
  <c r="F1612" i="1"/>
  <c r="H1792" i="1"/>
  <c r="I1792" i="1"/>
  <c r="F1567" i="1"/>
  <c r="I1567" i="1"/>
  <c r="F1630" i="1"/>
  <c r="I1630" i="1"/>
  <c r="F761" i="1"/>
  <c r="I761" i="1"/>
  <c r="F2036" i="1"/>
  <c r="I2036" i="1"/>
  <c r="G1632" i="1"/>
  <c r="H1632" i="1"/>
  <c r="E1589" i="1"/>
  <c r="F1589" i="1"/>
  <c r="E1792" i="1"/>
  <c r="F1792" i="1"/>
  <c r="E1221" i="1"/>
  <c r="F1221" i="1"/>
  <c r="E1095" i="1"/>
  <c r="F1095" i="1"/>
  <c r="E1741" i="1"/>
  <c r="F1741" i="1"/>
  <c r="E1632" i="1"/>
  <c r="F1632" i="1"/>
  <c r="H364" i="1"/>
  <c r="G364" i="1"/>
  <c r="F364" i="1"/>
  <c r="N364" i="1"/>
  <c r="J364" i="1"/>
  <c r="I364" i="1"/>
  <c r="E364" i="1"/>
  <c r="Q364" i="1"/>
  <c r="M364" i="1"/>
  <c r="M68" i="1"/>
  <c r="J68" i="1"/>
  <c r="I68" i="1"/>
  <c r="G68" i="1"/>
  <c r="F68" i="1"/>
  <c r="E68" i="1"/>
  <c r="H68" i="1"/>
  <c r="N68" i="1"/>
  <c r="Q68" i="1"/>
  <c r="H276" i="1"/>
  <c r="G276" i="1"/>
  <c r="F276" i="1"/>
  <c r="N276" i="1"/>
  <c r="Q276" i="1"/>
  <c r="J276" i="1"/>
  <c r="I276" i="1"/>
  <c r="E276" i="1"/>
  <c r="M276" i="1"/>
  <c r="F1247" i="1"/>
  <c r="G1247" i="1"/>
  <c r="E1247" i="1"/>
  <c r="N1247" i="1"/>
  <c r="M1247" i="1"/>
  <c r="J1247" i="1"/>
  <c r="I1247" i="1"/>
  <c r="H1247" i="1"/>
  <c r="Q1247" i="1"/>
  <c r="H396" i="1"/>
  <c r="G396" i="1"/>
  <c r="F396" i="1"/>
  <c r="N396" i="1"/>
  <c r="J396" i="1"/>
  <c r="I396" i="1"/>
  <c r="E396" i="1"/>
  <c r="Q396" i="1"/>
  <c r="M396" i="1"/>
  <c r="H31" i="1"/>
  <c r="G31" i="1"/>
  <c r="F31" i="1"/>
  <c r="N31" i="1"/>
  <c r="Q31" i="1"/>
  <c r="M31" i="1"/>
  <c r="I31" i="1"/>
  <c r="J31" i="1"/>
  <c r="E31" i="1"/>
  <c r="H159" i="1"/>
  <c r="G159" i="1"/>
  <c r="F159" i="1"/>
  <c r="N159" i="1"/>
  <c r="M159" i="1"/>
  <c r="J159" i="1"/>
  <c r="E159" i="1"/>
  <c r="Q159" i="1"/>
  <c r="I159" i="1"/>
  <c r="M449" i="1"/>
  <c r="J449" i="1"/>
  <c r="I449" i="1"/>
  <c r="G449" i="1"/>
  <c r="Q449" i="1"/>
  <c r="N449" i="1"/>
  <c r="H449" i="1"/>
  <c r="E449" i="1"/>
  <c r="F449" i="1"/>
  <c r="F945" i="1"/>
  <c r="Q945" i="1"/>
  <c r="E945" i="1"/>
  <c r="M945" i="1"/>
  <c r="J945" i="1"/>
  <c r="H945" i="1"/>
  <c r="G945" i="1"/>
  <c r="N945" i="1"/>
  <c r="I945" i="1"/>
  <c r="J37" i="1"/>
  <c r="I37" i="1"/>
  <c r="H37" i="1"/>
  <c r="F37" i="1"/>
  <c r="Q37" i="1"/>
  <c r="E37" i="1"/>
  <c r="N37" i="1"/>
  <c r="G37" i="1"/>
  <c r="M37" i="1"/>
  <c r="I46" i="1"/>
  <c r="H46" i="1"/>
  <c r="G46" i="1"/>
  <c r="Q46" i="1"/>
  <c r="E46" i="1"/>
  <c r="N46" i="1"/>
  <c r="M46" i="1"/>
  <c r="J46" i="1"/>
  <c r="F46" i="1"/>
  <c r="H444" i="1"/>
  <c r="G444" i="1"/>
  <c r="F444" i="1"/>
  <c r="N444" i="1"/>
  <c r="J444" i="1"/>
  <c r="I444" i="1"/>
  <c r="E444" i="1"/>
  <c r="M444" i="1"/>
  <c r="Q444" i="1"/>
  <c r="G120" i="1"/>
  <c r="F120" i="1"/>
  <c r="Q120" i="1"/>
  <c r="E120" i="1"/>
  <c r="M120" i="1"/>
  <c r="H120" i="1"/>
  <c r="N120" i="1"/>
  <c r="J120" i="1"/>
  <c r="I120" i="1"/>
  <c r="N312" i="1"/>
  <c r="M312" i="1"/>
  <c r="J312" i="1"/>
  <c r="H312" i="1"/>
  <c r="Q312" i="1"/>
  <c r="I312" i="1"/>
  <c r="F312" i="1"/>
  <c r="E312" i="1"/>
  <c r="G312" i="1"/>
  <c r="N627" i="1"/>
  <c r="M627" i="1"/>
  <c r="I627" i="1"/>
  <c r="Q627" i="1"/>
  <c r="J627" i="1"/>
  <c r="H627" i="1"/>
  <c r="F627" i="1"/>
  <c r="G627" i="1"/>
  <c r="E627" i="1"/>
  <c r="N715" i="1"/>
  <c r="M715" i="1"/>
  <c r="I715" i="1"/>
  <c r="Q715" i="1"/>
  <c r="J715" i="1"/>
  <c r="G715" i="1"/>
  <c r="E715" i="1"/>
  <c r="H715" i="1"/>
  <c r="F715" i="1"/>
  <c r="J805" i="1"/>
  <c r="I805" i="1"/>
  <c r="G805" i="1"/>
  <c r="M805" i="1"/>
  <c r="H805" i="1"/>
  <c r="F805" i="1"/>
  <c r="Q805" i="1"/>
  <c r="N805" i="1"/>
  <c r="E805" i="1"/>
  <c r="M289" i="1"/>
  <c r="J289" i="1"/>
  <c r="I289" i="1"/>
  <c r="G289" i="1"/>
  <c r="Q289" i="1"/>
  <c r="N289" i="1"/>
  <c r="H289" i="1"/>
  <c r="E289" i="1"/>
  <c r="F289" i="1"/>
  <c r="I1279" i="1"/>
  <c r="H1279" i="1"/>
  <c r="F1279" i="1"/>
  <c r="N1279" i="1"/>
  <c r="M1279" i="1"/>
  <c r="J1279" i="1"/>
  <c r="G1279" i="1"/>
  <c r="Q1279" i="1"/>
  <c r="E1279" i="1"/>
  <c r="Q170" i="1"/>
  <c r="E170" i="1"/>
  <c r="N170" i="1"/>
  <c r="M170" i="1"/>
  <c r="I170" i="1"/>
  <c r="F170" i="1"/>
  <c r="J170" i="1"/>
  <c r="H170" i="1"/>
  <c r="G170" i="1"/>
  <c r="J362" i="1"/>
  <c r="I362" i="1"/>
  <c r="H362" i="1"/>
  <c r="F362" i="1"/>
  <c r="N362" i="1"/>
  <c r="M362" i="1"/>
  <c r="G362" i="1"/>
  <c r="Q362" i="1"/>
  <c r="E362" i="1"/>
  <c r="Q984" i="1"/>
  <c r="E984" i="1"/>
  <c r="N984" i="1"/>
  <c r="J984" i="1"/>
  <c r="I984" i="1"/>
  <c r="H984" i="1"/>
  <c r="G984" i="1"/>
  <c r="M984" i="1"/>
  <c r="F984" i="1"/>
  <c r="N555" i="1"/>
  <c r="M555" i="1"/>
  <c r="I555" i="1"/>
  <c r="G555" i="1"/>
  <c r="F555" i="1"/>
  <c r="E555" i="1"/>
  <c r="J555" i="1"/>
  <c r="H555" i="1"/>
  <c r="Q555" i="1"/>
  <c r="F65" i="1"/>
  <c r="Q65" i="1"/>
  <c r="E65" i="1"/>
  <c r="N65" i="1"/>
  <c r="J65" i="1"/>
  <c r="H65" i="1"/>
  <c r="M65" i="1"/>
  <c r="I65" i="1"/>
  <c r="G65" i="1"/>
  <c r="F201" i="1"/>
  <c r="Q201" i="1"/>
  <c r="E201" i="1"/>
  <c r="N201" i="1"/>
  <c r="J201" i="1"/>
  <c r="I201" i="1"/>
  <c r="H201" i="1"/>
  <c r="G201" i="1"/>
  <c r="M201" i="1"/>
  <c r="J885" i="1"/>
  <c r="I885" i="1"/>
  <c r="G885" i="1"/>
  <c r="F885" i="1"/>
  <c r="E885" i="1"/>
  <c r="Q885" i="1"/>
  <c r="M885" i="1"/>
  <c r="H885" i="1"/>
  <c r="N885" i="1"/>
  <c r="I267" i="1"/>
  <c r="H267" i="1"/>
  <c r="G267" i="1"/>
  <c r="Q267" i="1"/>
  <c r="E267" i="1"/>
  <c r="M267" i="1"/>
  <c r="N267" i="1"/>
  <c r="J267" i="1"/>
  <c r="F267" i="1"/>
  <c r="Q666" i="1"/>
  <c r="E666" i="1"/>
  <c r="N666" i="1"/>
  <c r="J666" i="1"/>
  <c r="G666" i="1"/>
  <c r="F666" i="1"/>
  <c r="I666" i="1"/>
  <c r="H666" i="1"/>
  <c r="M666" i="1"/>
  <c r="F1955" i="1"/>
  <c r="Q1955" i="1"/>
  <c r="E1955" i="1"/>
  <c r="M1955" i="1"/>
  <c r="J1955" i="1"/>
  <c r="I1955" i="1"/>
  <c r="G1955" i="1"/>
  <c r="N1955" i="1"/>
  <c r="H1955" i="1"/>
  <c r="I574" i="1"/>
  <c r="H574" i="1"/>
  <c r="F574" i="1"/>
  <c r="Q574" i="1"/>
  <c r="N574" i="1"/>
  <c r="J574" i="1"/>
  <c r="G574" i="1"/>
  <c r="M574" i="1"/>
  <c r="E574" i="1"/>
  <c r="F937" i="1"/>
  <c r="Q937" i="1"/>
  <c r="E937" i="1"/>
  <c r="M937" i="1"/>
  <c r="J937" i="1"/>
  <c r="N937" i="1"/>
  <c r="H937" i="1"/>
  <c r="I937" i="1"/>
  <c r="G937" i="1"/>
  <c r="M1731" i="1"/>
  <c r="J1731" i="1"/>
  <c r="H1731" i="1"/>
  <c r="G1731" i="1"/>
  <c r="E1731" i="1"/>
  <c r="Q1731" i="1"/>
  <c r="N1731" i="1"/>
  <c r="I1731" i="1"/>
  <c r="F1731" i="1"/>
  <c r="H599" i="1"/>
  <c r="G599" i="1"/>
  <c r="Q599" i="1"/>
  <c r="E599" i="1"/>
  <c r="I599" i="1"/>
  <c r="F599" i="1"/>
  <c r="N599" i="1"/>
  <c r="M599" i="1"/>
  <c r="J599" i="1"/>
  <c r="Q858" i="1"/>
  <c r="E858" i="1"/>
  <c r="N858" i="1"/>
  <c r="J858" i="1"/>
  <c r="G858" i="1"/>
  <c r="F858" i="1"/>
  <c r="M858" i="1"/>
  <c r="I858" i="1"/>
  <c r="H858" i="1"/>
  <c r="G1430" i="1"/>
  <c r="Q1430" i="1"/>
  <c r="E1430" i="1"/>
  <c r="N1430" i="1"/>
  <c r="M1430" i="1"/>
  <c r="I1430" i="1"/>
  <c r="H1430" i="1"/>
  <c r="F1430" i="1"/>
  <c r="J1430" i="1"/>
  <c r="Q423" i="1"/>
  <c r="E423" i="1"/>
  <c r="N423" i="1"/>
  <c r="M423" i="1"/>
  <c r="I423" i="1"/>
  <c r="G423" i="1"/>
  <c r="F423" i="1"/>
  <c r="H423" i="1"/>
  <c r="J423" i="1"/>
  <c r="G680" i="1"/>
  <c r="F680" i="1"/>
  <c r="N680" i="1"/>
  <c r="I680" i="1"/>
  <c r="H680" i="1"/>
  <c r="E680" i="1"/>
  <c r="M680" i="1"/>
  <c r="J680" i="1"/>
  <c r="Q680" i="1"/>
  <c r="H1021" i="1"/>
  <c r="G1021" i="1"/>
  <c r="Q1021" i="1"/>
  <c r="E1021" i="1"/>
  <c r="N1021" i="1"/>
  <c r="M1021" i="1"/>
  <c r="J1021" i="1"/>
  <c r="F1021" i="1"/>
  <c r="I1021" i="1"/>
  <c r="F633" i="1"/>
  <c r="Q633" i="1"/>
  <c r="E633" i="1"/>
  <c r="M633" i="1"/>
  <c r="I633" i="1"/>
  <c r="H633" i="1"/>
  <c r="G633" i="1"/>
  <c r="N633" i="1"/>
  <c r="J633" i="1"/>
  <c r="Q1056" i="1"/>
  <c r="E1056" i="1"/>
  <c r="N1056" i="1"/>
  <c r="J1056" i="1"/>
  <c r="I1056" i="1"/>
  <c r="G1056" i="1"/>
  <c r="F1056" i="1"/>
  <c r="M1056" i="1"/>
  <c r="H1056" i="1"/>
  <c r="N747" i="1"/>
  <c r="M747" i="1"/>
  <c r="I747" i="1"/>
  <c r="G747" i="1"/>
  <c r="F747" i="1"/>
  <c r="E747" i="1"/>
  <c r="Q747" i="1"/>
  <c r="J747" i="1"/>
  <c r="H747" i="1"/>
  <c r="N939" i="1"/>
  <c r="M939" i="1"/>
  <c r="I939" i="1"/>
  <c r="H939" i="1"/>
  <c r="Q939" i="1"/>
  <c r="J939" i="1"/>
  <c r="F939" i="1"/>
  <c r="G939" i="1"/>
  <c r="E939" i="1"/>
  <c r="M1325" i="1"/>
  <c r="J1325" i="1"/>
  <c r="H1325" i="1"/>
  <c r="Q1325" i="1"/>
  <c r="N1325" i="1"/>
  <c r="G1325" i="1"/>
  <c r="F1325" i="1"/>
  <c r="E1325" i="1"/>
  <c r="I1325" i="1"/>
  <c r="J1999" i="1"/>
  <c r="I1999" i="1"/>
  <c r="G1999" i="1"/>
  <c r="N1999" i="1"/>
  <c r="M1999" i="1"/>
  <c r="Q1999" i="1"/>
  <c r="F1999" i="1"/>
  <c r="E1999" i="1"/>
  <c r="H1999" i="1"/>
  <c r="M828" i="1"/>
  <c r="J828" i="1"/>
  <c r="H828" i="1"/>
  <c r="G828" i="1"/>
  <c r="F828" i="1"/>
  <c r="E828" i="1"/>
  <c r="N828" i="1"/>
  <c r="I828" i="1"/>
  <c r="Q828" i="1"/>
  <c r="G1102" i="1"/>
  <c r="F1102" i="1"/>
  <c r="N1102" i="1"/>
  <c r="M1102" i="1"/>
  <c r="I1102" i="1"/>
  <c r="H1102" i="1"/>
  <c r="Q1102" i="1"/>
  <c r="J1102" i="1"/>
  <c r="E1102" i="1"/>
  <c r="G1552" i="1"/>
  <c r="Q1552" i="1"/>
  <c r="E1552" i="1"/>
  <c r="H1552" i="1"/>
  <c r="G974" i="1"/>
  <c r="F974" i="1"/>
  <c r="N974" i="1"/>
  <c r="M974" i="1"/>
  <c r="I974" i="1"/>
  <c r="H974" i="1"/>
  <c r="Q974" i="1"/>
  <c r="J974" i="1"/>
  <c r="E974" i="1"/>
  <c r="M1266" i="1"/>
  <c r="I1266" i="1"/>
  <c r="H1266" i="1"/>
  <c r="F1266" i="1"/>
  <c r="E1266" i="1"/>
  <c r="N1266" i="1"/>
  <c r="J1266" i="1"/>
  <c r="G1266" i="1"/>
  <c r="Q1266" i="1"/>
  <c r="N1880" i="1"/>
  <c r="I1880" i="1"/>
  <c r="H1880" i="1"/>
  <c r="Q1880" i="1"/>
  <c r="M1880" i="1"/>
  <c r="G1880" i="1"/>
  <c r="F1880" i="1"/>
  <c r="E1880" i="1"/>
  <c r="J1880" i="1"/>
  <c r="H863" i="1"/>
  <c r="G863" i="1"/>
  <c r="Q863" i="1"/>
  <c r="E863" i="1"/>
  <c r="N863" i="1"/>
  <c r="M863" i="1"/>
  <c r="J863" i="1"/>
  <c r="F863" i="1"/>
  <c r="I863" i="1"/>
  <c r="F1055" i="1"/>
  <c r="Q1055" i="1"/>
  <c r="E1055" i="1"/>
  <c r="M1055" i="1"/>
  <c r="J1055" i="1"/>
  <c r="I1055" i="1"/>
  <c r="H1055" i="1"/>
  <c r="N1055" i="1"/>
  <c r="G1055" i="1"/>
  <c r="F1447" i="1"/>
  <c r="N1447" i="1"/>
  <c r="M1447" i="1"/>
  <c r="J1447" i="1"/>
  <c r="G1447" i="1"/>
  <c r="E1447" i="1"/>
  <c r="I1447" i="1"/>
  <c r="H1447" i="1"/>
  <c r="Q1447" i="1"/>
  <c r="I1168" i="1"/>
  <c r="H1168" i="1"/>
  <c r="F1168" i="1"/>
  <c r="Q1168" i="1"/>
  <c r="E1168" i="1"/>
  <c r="M1168" i="1"/>
  <c r="J1168" i="1"/>
  <c r="N1168" i="1"/>
  <c r="G1168" i="1"/>
  <c r="H1296" i="1"/>
  <c r="G1296" i="1"/>
  <c r="Q1296" i="1"/>
  <c r="E1296" i="1"/>
  <c r="N1296" i="1"/>
  <c r="M1296" i="1"/>
  <c r="J1296" i="1"/>
  <c r="I1296" i="1"/>
  <c r="F1296" i="1"/>
  <c r="I1558" i="1"/>
  <c r="H1558" i="1"/>
  <c r="G1558" i="1"/>
  <c r="N1558" i="1"/>
  <c r="M1558" i="1"/>
  <c r="J1558" i="1"/>
  <c r="Q1558" i="1"/>
  <c r="E1558" i="1"/>
  <c r="F1558" i="1"/>
  <c r="N1257" i="1"/>
  <c r="H1257" i="1"/>
  <c r="G1257" i="1"/>
  <c r="E1257" i="1"/>
  <c r="Q1257" i="1"/>
  <c r="M1257" i="1"/>
  <c r="J1257" i="1"/>
  <c r="F1257" i="1"/>
  <c r="I1257" i="1"/>
  <c r="H1607" i="1"/>
  <c r="G1607" i="1"/>
  <c r="F1607" i="1"/>
  <c r="J1607" i="1"/>
  <c r="E1607" i="1"/>
  <c r="M1607" i="1"/>
  <c r="I1607" i="1"/>
  <c r="Q1607" i="1"/>
  <c r="N1607" i="1"/>
  <c r="J1991" i="1"/>
  <c r="I1991" i="1"/>
  <c r="G1991" i="1"/>
  <c r="N1991" i="1"/>
  <c r="M1991" i="1"/>
  <c r="F1991" i="1"/>
  <c r="E1991" i="1"/>
  <c r="Q1991" i="1"/>
  <c r="H1991" i="1"/>
  <c r="F1147" i="1"/>
  <c r="Q1147" i="1"/>
  <c r="E1147" i="1"/>
  <c r="M1147" i="1"/>
  <c r="J1147" i="1"/>
  <c r="H1147" i="1"/>
  <c r="G1147" i="1"/>
  <c r="N1147" i="1"/>
  <c r="I1147" i="1"/>
  <c r="G1406" i="1"/>
  <c r="Q1406" i="1"/>
  <c r="E1406" i="1"/>
  <c r="N1406" i="1"/>
  <c r="M1406" i="1"/>
  <c r="H1406" i="1"/>
  <c r="F1406" i="1"/>
  <c r="J1406" i="1"/>
  <c r="I1406" i="1"/>
  <c r="M1771" i="1"/>
  <c r="J1771" i="1"/>
  <c r="H1771" i="1"/>
  <c r="G1771" i="1"/>
  <c r="Q1771" i="1"/>
  <c r="N1771" i="1"/>
  <c r="I1771" i="1"/>
  <c r="E1771" i="1"/>
  <c r="F1771" i="1"/>
  <c r="I1108" i="1"/>
  <c r="H1108" i="1"/>
  <c r="F1108" i="1"/>
  <c r="Q1108" i="1"/>
  <c r="E1108" i="1"/>
  <c r="N1108" i="1"/>
  <c r="M1108" i="1"/>
  <c r="G1108" i="1"/>
  <c r="J1108" i="1"/>
  <c r="N1300" i="1"/>
  <c r="M1300" i="1"/>
  <c r="I1300" i="1"/>
  <c r="G1300" i="1"/>
  <c r="F1300" i="1"/>
  <c r="J1300" i="1"/>
  <c r="H1300" i="1"/>
  <c r="Q1300" i="1"/>
  <c r="E1300" i="1"/>
  <c r="I1566" i="1"/>
  <c r="H1566" i="1"/>
  <c r="G1566" i="1"/>
  <c r="F1566" i="1"/>
  <c r="Q1566" i="1"/>
  <c r="M1566" i="1"/>
  <c r="N1566" i="1"/>
  <c r="J1566" i="1"/>
  <c r="E1566" i="1"/>
  <c r="M1950" i="1"/>
  <c r="J1950" i="1"/>
  <c r="H1950" i="1"/>
  <c r="I1950" i="1"/>
  <c r="G1950" i="1"/>
  <c r="E1950" i="1"/>
  <c r="Q1950" i="1"/>
  <c r="F1950" i="1"/>
  <c r="N1950" i="1"/>
  <c r="F1529" i="1"/>
  <c r="Q1529" i="1"/>
  <c r="E1529" i="1"/>
  <c r="N1529" i="1"/>
  <c r="H1529" i="1"/>
  <c r="J1529" i="1"/>
  <c r="M1529" i="1"/>
  <c r="G1529" i="1"/>
  <c r="I1529" i="1"/>
  <c r="Q1721" i="1"/>
  <c r="E1721" i="1"/>
  <c r="N1721" i="1"/>
  <c r="J1721" i="1"/>
  <c r="I1721" i="1"/>
  <c r="M1721" i="1"/>
  <c r="G1721" i="1"/>
  <c r="H1721" i="1"/>
  <c r="F1721" i="1"/>
  <c r="H1977" i="1"/>
  <c r="G1977" i="1"/>
  <c r="Q1977" i="1"/>
  <c r="E1977" i="1"/>
  <c r="J1977" i="1"/>
  <c r="I1977" i="1"/>
  <c r="N1977" i="1"/>
  <c r="M1977" i="1"/>
  <c r="F1977" i="1"/>
  <c r="Q1634" i="1"/>
  <c r="E1634" i="1"/>
  <c r="N1634" i="1"/>
  <c r="M1634" i="1"/>
  <c r="I1634" i="1"/>
  <c r="G1634" i="1"/>
  <c r="F1634" i="1"/>
  <c r="J1634" i="1"/>
  <c r="H1634" i="1"/>
  <c r="J1890" i="1"/>
  <c r="I1890" i="1"/>
  <c r="G1890" i="1"/>
  <c r="F1890" i="1"/>
  <c r="N1890" i="1"/>
  <c r="H1890" i="1"/>
  <c r="E1890" i="1"/>
  <c r="Q1890" i="1"/>
  <c r="M1890" i="1"/>
  <c r="I1476" i="1"/>
  <c r="G1476" i="1"/>
  <c r="F1476" i="1"/>
  <c r="Q1476" i="1"/>
  <c r="E1476" i="1"/>
  <c r="M1476" i="1"/>
  <c r="N1476" i="1"/>
  <c r="J1476" i="1"/>
  <c r="H1476" i="1"/>
  <c r="J1732" i="1"/>
  <c r="I1732" i="1"/>
  <c r="G1732" i="1"/>
  <c r="F1732" i="1"/>
  <c r="N1732" i="1"/>
  <c r="M1732" i="1"/>
  <c r="H1732" i="1"/>
  <c r="E1732" i="1"/>
  <c r="Q1732" i="1"/>
  <c r="Q2052" i="1"/>
  <c r="E2052" i="1"/>
  <c r="N2052" i="1"/>
  <c r="J2052" i="1"/>
  <c r="M2052" i="1"/>
  <c r="H2052" i="1"/>
  <c r="G2052" i="1"/>
  <c r="I2052" i="1"/>
  <c r="F2052" i="1"/>
  <c r="N1957" i="1"/>
  <c r="M1957" i="1"/>
  <c r="I1957" i="1"/>
  <c r="J1957" i="1"/>
  <c r="H1957" i="1"/>
  <c r="F1957" i="1"/>
  <c r="E1957" i="1"/>
  <c r="Q1957" i="1"/>
  <c r="G1957" i="1"/>
  <c r="M28" i="1"/>
  <c r="J28" i="1"/>
  <c r="I28" i="1"/>
  <c r="G28" i="1"/>
  <c r="H28" i="1"/>
  <c r="Q28" i="1"/>
  <c r="N28" i="1"/>
  <c r="F28" i="1"/>
  <c r="E28" i="1"/>
  <c r="M132" i="1"/>
  <c r="J132" i="1"/>
  <c r="I132" i="1"/>
  <c r="G132" i="1"/>
  <c r="F132" i="1"/>
  <c r="E132" i="1"/>
  <c r="N132" i="1"/>
  <c r="Q132" i="1"/>
  <c r="H132" i="1"/>
  <c r="J141" i="1"/>
  <c r="I141" i="1"/>
  <c r="H141" i="1"/>
  <c r="F141" i="1"/>
  <c r="E141" i="1"/>
  <c r="Q141" i="1"/>
  <c r="N141" i="1"/>
  <c r="M141" i="1"/>
  <c r="G141" i="1"/>
  <c r="H428" i="1"/>
  <c r="G428" i="1"/>
  <c r="F428" i="1"/>
  <c r="N428" i="1"/>
  <c r="J428" i="1"/>
  <c r="I428" i="1"/>
  <c r="E428" i="1"/>
  <c r="Q428" i="1"/>
  <c r="M428" i="1"/>
  <c r="H39" i="1"/>
  <c r="G39" i="1"/>
  <c r="F39" i="1"/>
  <c r="N39" i="1"/>
  <c r="M39" i="1"/>
  <c r="J39" i="1"/>
  <c r="Q39" i="1"/>
  <c r="I39" i="1"/>
  <c r="E39" i="1"/>
  <c r="Q359" i="1"/>
  <c r="E359" i="1"/>
  <c r="N359" i="1"/>
  <c r="M359" i="1"/>
  <c r="I359" i="1"/>
  <c r="G359" i="1"/>
  <c r="F359" i="1"/>
  <c r="J359" i="1"/>
  <c r="H359" i="1"/>
  <c r="N977" i="1"/>
  <c r="M977" i="1"/>
  <c r="I977" i="1"/>
  <c r="H977" i="1"/>
  <c r="Q977" i="1"/>
  <c r="G977" i="1"/>
  <c r="F977" i="1"/>
  <c r="J977" i="1"/>
  <c r="E977" i="1"/>
  <c r="J69" i="1"/>
  <c r="I69" i="1"/>
  <c r="H69" i="1"/>
  <c r="F69" i="1"/>
  <c r="Q69" i="1"/>
  <c r="E69" i="1"/>
  <c r="N69" i="1"/>
  <c r="G69" i="1"/>
  <c r="M69" i="1"/>
  <c r="I174" i="1"/>
  <c r="H174" i="1"/>
  <c r="G174" i="1"/>
  <c r="Q174" i="1"/>
  <c r="E174" i="1"/>
  <c r="N174" i="1"/>
  <c r="M174" i="1"/>
  <c r="F174" i="1"/>
  <c r="J174" i="1"/>
  <c r="H476" i="1"/>
  <c r="G476" i="1"/>
  <c r="F476" i="1"/>
  <c r="N476" i="1"/>
  <c r="J476" i="1"/>
  <c r="I476" i="1"/>
  <c r="E476" i="1"/>
  <c r="Q476" i="1"/>
  <c r="M476" i="1"/>
  <c r="G128" i="1"/>
  <c r="F128" i="1"/>
  <c r="Q128" i="1"/>
  <c r="E128" i="1"/>
  <c r="M128" i="1"/>
  <c r="J128" i="1"/>
  <c r="I128" i="1"/>
  <c r="N128" i="1"/>
  <c r="H128" i="1"/>
  <c r="J386" i="1"/>
  <c r="I386" i="1"/>
  <c r="H386" i="1"/>
  <c r="F386" i="1"/>
  <c r="N386" i="1"/>
  <c r="M386" i="1"/>
  <c r="G386" i="1"/>
  <c r="E386" i="1"/>
  <c r="Q386" i="1"/>
  <c r="N643" i="1"/>
  <c r="I643" i="1"/>
  <c r="H643" i="1"/>
  <c r="G643" i="1"/>
  <c r="F643" i="1"/>
  <c r="Q643" i="1"/>
  <c r="J643" i="1"/>
  <c r="E643" i="1"/>
  <c r="Q866" i="1"/>
  <c r="E866" i="1"/>
  <c r="N866" i="1"/>
  <c r="J866" i="1"/>
  <c r="M866" i="1"/>
  <c r="I866" i="1"/>
  <c r="H866" i="1"/>
  <c r="F866" i="1"/>
  <c r="G866" i="1"/>
  <c r="J933" i="1"/>
  <c r="I933" i="1"/>
  <c r="G933" i="1"/>
  <c r="F933" i="1"/>
  <c r="N933" i="1"/>
  <c r="H933" i="1"/>
  <c r="E933" i="1"/>
  <c r="M933" i="1"/>
  <c r="Q933" i="1"/>
  <c r="I467" i="1"/>
  <c r="H467" i="1"/>
  <c r="G467" i="1"/>
  <c r="Q467" i="1"/>
  <c r="E467" i="1"/>
  <c r="M467" i="1"/>
  <c r="J467" i="1"/>
  <c r="F467" i="1"/>
  <c r="N467" i="1"/>
  <c r="Q50" i="1"/>
  <c r="E50" i="1"/>
  <c r="N50" i="1"/>
  <c r="M50" i="1"/>
  <c r="I50" i="1"/>
  <c r="H50" i="1"/>
  <c r="G50" i="1"/>
  <c r="F50" i="1"/>
  <c r="J50" i="1"/>
  <c r="J306" i="1"/>
  <c r="I306" i="1"/>
  <c r="H306" i="1"/>
  <c r="F306" i="1"/>
  <c r="N306" i="1"/>
  <c r="G306" i="1"/>
  <c r="Q306" i="1"/>
  <c r="M306" i="1"/>
  <c r="E306" i="1"/>
  <c r="G760" i="1"/>
  <c r="F760" i="1"/>
  <c r="N760" i="1"/>
  <c r="E760" i="1"/>
  <c r="M760" i="1"/>
  <c r="I760" i="1"/>
  <c r="H760" i="1"/>
  <c r="Q760" i="1"/>
  <c r="J760" i="1"/>
  <c r="N619" i="1"/>
  <c r="M619" i="1"/>
  <c r="I619" i="1"/>
  <c r="G619" i="1"/>
  <c r="F619" i="1"/>
  <c r="E619" i="1"/>
  <c r="Q619" i="1"/>
  <c r="J619" i="1"/>
  <c r="H619" i="1"/>
  <c r="F81" i="1"/>
  <c r="Q81" i="1"/>
  <c r="E81" i="1"/>
  <c r="N81" i="1"/>
  <c r="J81" i="1"/>
  <c r="H81" i="1"/>
  <c r="G81" i="1"/>
  <c r="I81" i="1"/>
  <c r="M81" i="1"/>
  <c r="N19" i="1"/>
  <c r="M19" i="1"/>
  <c r="J19" i="1"/>
  <c r="H19" i="1"/>
  <c r="G19" i="1"/>
  <c r="Q19" i="1"/>
  <c r="I19" i="1"/>
  <c r="F19" i="1"/>
  <c r="E19" i="1"/>
  <c r="H275" i="1"/>
  <c r="G275" i="1"/>
  <c r="Q275" i="1"/>
  <c r="E275" i="1"/>
  <c r="N275" i="1"/>
  <c r="F897" i="1"/>
  <c r="Q897" i="1"/>
  <c r="E897" i="1"/>
  <c r="M897" i="1"/>
  <c r="N897" i="1"/>
  <c r="J897" i="1"/>
  <c r="H897" i="1"/>
  <c r="I897" i="1"/>
  <c r="G897" i="1"/>
  <c r="I517" i="1"/>
  <c r="H517" i="1"/>
  <c r="F517" i="1"/>
  <c r="G517" i="1"/>
  <c r="E517" i="1"/>
  <c r="Q517" i="1"/>
  <c r="M517" i="1"/>
  <c r="J517" i="1"/>
  <c r="N517" i="1"/>
  <c r="F953" i="1"/>
  <c r="Q953" i="1"/>
  <c r="E953" i="1"/>
  <c r="M953" i="1"/>
  <c r="J953" i="1"/>
  <c r="N953" i="1"/>
  <c r="H953" i="1"/>
  <c r="G953" i="1"/>
  <c r="I953" i="1"/>
  <c r="F478" i="1"/>
  <c r="Q478" i="1"/>
  <c r="E478" i="1"/>
  <c r="N478" i="1"/>
  <c r="J478" i="1"/>
  <c r="H478" i="1"/>
  <c r="G478" i="1"/>
  <c r="M478" i="1"/>
  <c r="I478" i="1"/>
  <c r="Q874" i="1"/>
  <c r="E874" i="1"/>
  <c r="N874" i="1"/>
  <c r="J874" i="1"/>
  <c r="I874" i="1"/>
  <c r="G874" i="1"/>
  <c r="F874" i="1"/>
  <c r="M874" i="1"/>
  <c r="H874" i="1"/>
  <c r="Q431" i="1"/>
  <c r="E431" i="1"/>
  <c r="N431" i="1"/>
  <c r="M431" i="1"/>
  <c r="I431" i="1"/>
  <c r="J431" i="1"/>
  <c r="G431" i="1"/>
  <c r="H431" i="1"/>
  <c r="F431" i="1"/>
  <c r="J781" i="1"/>
  <c r="I781" i="1"/>
  <c r="G781" i="1"/>
  <c r="H781" i="1"/>
  <c r="F781" i="1"/>
  <c r="E781" i="1"/>
  <c r="Q781" i="1"/>
  <c r="N781" i="1"/>
  <c r="M781" i="1"/>
  <c r="N384" i="1"/>
  <c r="M384" i="1"/>
  <c r="J384" i="1"/>
  <c r="H384" i="1"/>
  <c r="F384" i="1"/>
  <c r="E384" i="1"/>
  <c r="I384" i="1"/>
  <c r="G384" i="1"/>
  <c r="Q384" i="1"/>
  <c r="F641" i="1"/>
  <c r="Q641" i="1"/>
  <c r="E641" i="1"/>
  <c r="M641" i="1"/>
  <c r="N641" i="1"/>
  <c r="J641" i="1"/>
  <c r="H641" i="1"/>
  <c r="I641" i="1"/>
  <c r="G641" i="1"/>
  <c r="G1078" i="1"/>
  <c r="F1078" i="1"/>
  <c r="N1078" i="1"/>
  <c r="M1078" i="1"/>
  <c r="J1078" i="1"/>
  <c r="I1078" i="1"/>
  <c r="E1078" i="1"/>
  <c r="Q1078" i="1"/>
  <c r="H1078" i="1"/>
  <c r="N883" i="1"/>
  <c r="M883" i="1"/>
  <c r="I883" i="1"/>
  <c r="Q883" i="1"/>
  <c r="J883" i="1"/>
  <c r="H883" i="1"/>
  <c r="F883" i="1"/>
  <c r="E883" i="1"/>
  <c r="G883" i="1"/>
  <c r="M1341" i="1"/>
  <c r="J1341" i="1"/>
  <c r="H1341" i="1"/>
  <c r="I1341" i="1"/>
  <c r="G1341" i="1"/>
  <c r="E1341" i="1"/>
  <c r="Q1341" i="1"/>
  <c r="F1341" i="1"/>
  <c r="N1341" i="1"/>
  <c r="M772" i="1"/>
  <c r="J772" i="1"/>
  <c r="H772" i="1"/>
  <c r="Q772" i="1"/>
  <c r="N772" i="1"/>
  <c r="I772" i="1"/>
  <c r="F772" i="1"/>
  <c r="G772" i="1"/>
  <c r="E772" i="1"/>
  <c r="I964" i="1"/>
  <c r="H964" i="1"/>
  <c r="F964" i="1"/>
  <c r="Q964" i="1"/>
  <c r="E964" i="1"/>
  <c r="N964" i="1"/>
  <c r="M964" i="1"/>
  <c r="G964" i="1"/>
  <c r="J964" i="1"/>
  <c r="G1374" i="1"/>
  <c r="Q1374" i="1"/>
  <c r="E1374" i="1"/>
  <c r="M1374" i="1"/>
  <c r="J1374" i="1"/>
  <c r="I1374" i="1"/>
  <c r="F1374" i="1"/>
  <c r="N1374" i="1"/>
  <c r="H1374" i="1"/>
  <c r="I790" i="1"/>
  <c r="H790" i="1"/>
  <c r="F790" i="1"/>
  <c r="Q790" i="1"/>
  <c r="M790" i="1"/>
  <c r="N790" i="1"/>
  <c r="J790" i="1"/>
  <c r="G790" i="1"/>
  <c r="E790" i="1"/>
  <c r="I918" i="1"/>
  <c r="H918" i="1"/>
  <c r="F918" i="1"/>
  <c r="Q918" i="1"/>
  <c r="E918" i="1"/>
  <c r="M918" i="1"/>
  <c r="J918" i="1"/>
  <c r="G918" i="1"/>
  <c r="N918" i="1"/>
  <c r="F1282" i="1"/>
  <c r="Q1282" i="1"/>
  <c r="E1282" i="1"/>
  <c r="M1282" i="1"/>
  <c r="J1282" i="1"/>
  <c r="I1282" i="1"/>
  <c r="H1282" i="1"/>
  <c r="G1282" i="1"/>
  <c r="N1282" i="1"/>
  <c r="H743" i="1"/>
  <c r="G743" i="1"/>
  <c r="Q743" i="1"/>
  <c r="E743" i="1"/>
  <c r="M743" i="1"/>
  <c r="I743" i="1"/>
  <c r="F743" i="1"/>
  <c r="N743" i="1"/>
  <c r="J743" i="1"/>
  <c r="H935" i="1"/>
  <c r="G935" i="1"/>
  <c r="Q935" i="1"/>
  <c r="E935" i="1"/>
  <c r="N935" i="1"/>
  <c r="J935" i="1"/>
  <c r="I935" i="1"/>
  <c r="M935" i="1"/>
  <c r="F935" i="1"/>
  <c r="M1317" i="1"/>
  <c r="J1317" i="1"/>
  <c r="H1317" i="1"/>
  <c r="G1317" i="1"/>
  <c r="F1317" i="1"/>
  <c r="N1317" i="1"/>
  <c r="I1317" i="1"/>
  <c r="Q1317" i="1"/>
  <c r="E1317" i="1"/>
  <c r="J1983" i="1"/>
  <c r="I1983" i="1"/>
  <c r="G1983" i="1"/>
  <c r="F1983" i="1"/>
  <c r="E1983" i="1"/>
  <c r="Q1983" i="1"/>
  <c r="M1983" i="1"/>
  <c r="H1983" i="1"/>
  <c r="N1983" i="1"/>
  <c r="Q1240" i="1"/>
  <c r="E1240" i="1"/>
  <c r="F1240" i="1"/>
  <c r="M1240" i="1"/>
  <c r="J1240" i="1"/>
  <c r="H1240" i="1"/>
  <c r="G1240" i="1"/>
  <c r="N1240" i="1"/>
  <c r="I1240" i="1"/>
  <c r="J1451" i="1"/>
  <c r="H1451" i="1"/>
  <c r="G1451" i="1"/>
  <c r="F1451" i="1"/>
  <c r="N1451" i="1"/>
  <c r="I1451" i="1"/>
  <c r="E1451" i="1"/>
  <c r="Q1451" i="1"/>
  <c r="M1451" i="1"/>
  <c r="M1958" i="1"/>
  <c r="J1958" i="1"/>
  <c r="H1958" i="1"/>
  <c r="Q1958" i="1"/>
  <c r="I1958" i="1"/>
  <c r="G1958" i="1"/>
  <c r="E1958" i="1"/>
  <c r="N1958" i="1"/>
  <c r="F1958" i="1"/>
  <c r="N1265" i="1"/>
  <c r="I1265" i="1"/>
  <c r="H1265" i="1"/>
  <c r="F1265" i="1"/>
  <c r="E1265" i="1"/>
  <c r="Q1265" i="1"/>
  <c r="M1265" i="1"/>
  <c r="G1265" i="1"/>
  <c r="J1265" i="1"/>
  <c r="N1393" i="1"/>
  <c r="J1393" i="1"/>
  <c r="I1393" i="1"/>
  <c r="H1393" i="1"/>
  <c r="Q1393" i="1"/>
  <c r="M1393" i="1"/>
  <c r="F1393" i="1"/>
  <c r="G1393" i="1"/>
  <c r="E1393" i="1"/>
  <c r="G1751" i="1"/>
  <c r="F1751" i="1"/>
  <c r="N1751" i="1"/>
  <c r="M1751" i="1"/>
  <c r="Q1751" i="1"/>
  <c r="I1751" i="1"/>
  <c r="E1751" i="1"/>
  <c r="J1751" i="1"/>
  <c r="H1751" i="1"/>
  <c r="F1155" i="1"/>
  <c r="Q1155" i="1"/>
  <c r="E1155" i="1"/>
  <c r="M1155" i="1"/>
  <c r="J1155" i="1"/>
  <c r="I1155" i="1"/>
  <c r="H1155" i="1"/>
  <c r="N1155" i="1"/>
  <c r="G1155" i="1"/>
  <c r="Q1347" i="1"/>
  <c r="E1347" i="1"/>
  <c r="N1347" i="1"/>
  <c r="J1347" i="1"/>
  <c r="G1347" i="1"/>
  <c r="F1347" i="1"/>
  <c r="M1347" i="1"/>
  <c r="I1347" i="1"/>
  <c r="H1347" i="1"/>
  <c r="N1659" i="1"/>
  <c r="M1659" i="1"/>
  <c r="J1659" i="1"/>
  <c r="Q1659" i="1"/>
  <c r="I1659" i="1"/>
  <c r="H1659" i="1"/>
  <c r="E1659" i="1"/>
  <c r="G1659" i="1"/>
  <c r="F1659" i="1"/>
  <c r="Q1116" i="1"/>
  <c r="E1116" i="1"/>
  <c r="N1116" i="1"/>
  <c r="J1116" i="1"/>
  <c r="I1116" i="1"/>
  <c r="H1116" i="1"/>
  <c r="G1116" i="1"/>
  <c r="M1116" i="1"/>
  <c r="F1116" i="1"/>
  <c r="N1308" i="1"/>
  <c r="M1308" i="1"/>
  <c r="I1308" i="1"/>
  <c r="Q1308" i="1"/>
  <c r="J1308" i="1"/>
  <c r="G1308" i="1"/>
  <c r="F1308" i="1"/>
  <c r="E1308" i="1"/>
  <c r="H1308" i="1"/>
  <c r="I1582" i="1"/>
  <c r="H1582" i="1"/>
  <c r="G1582" i="1"/>
  <c r="Q1582" i="1"/>
  <c r="N1582" i="1"/>
  <c r="M1582" i="1"/>
  <c r="E1582" i="1"/>
  <c r="J1582" i="1"/>
  <c r="F1582" i="1"/>
  <c r="N1838" i="1"/>
  <c r="M1838" i="1"/>
  <c r="J1838" i="1"/>
  <c r="H1838" i="1"/>
  <c r="F1838" i="1"/>
  <c r="E1838" i="1"/>
  <c r="I1838" i="1"/>
  <c r="Q1838" i="1"/>
  <c r="G1838" i="1"/>
  <c r="N1473" i="1"/>
  <c r="J1473" i="1"/>
  <c r="I1473" i="1"/>
  <c r="H1473" i="1"/>
  <c r="Q1473" i="1"/>
  <c r="M1473" i="1"/>
  <c r="F1473" i="1"/>
  <c r="E1473" i="1"/>
  <c r="G1473" i="1"/>
  <c r="Q1729" i="1"/>
  <c r="E1729" i="1"/>
  <c r="N1729" i="1"/>
  <c r="J1729" i="1"/>
  <c r="I1729" i="1"/>
  <c r="G1729" i="1"/>
  <c r="F1729" i="1"/>
  <c r="M1729" i="1"/>
  <c r="H1729" i="1"/>
  <c r="M1921" i="1"/>
  <c r="J1921" i="1"/>
  <c r="H1921" i="1"/>
  <c r="G1921" i="1"/>
  <c r="Q1921" i="1"/>
  <c r="N1921" i="1"/>
  <c r="I1921" i="1"/>
  <c r="E1921" i="1"/>
  <c r="F1921" i="1"/>
  <c r="Q1514" i="1"/>
  <c r="E1514" i="1"/>
  <c r="N1514" i="1"/>
  <c r="M1514" i="1"/>
  <c r="J1514" i="1"/>
  <c r="I1514" i="1"/>
  <c r="H1514" i="1"/>
  <c r="G1514" i="1"/>
  <c r="F1514" i="1"/>
  <c r="Q1642" i="1"/>
  <c r="E1642" i="1"/>
  <c r="N1642" i="1"/>
  <c r="M1642" i="1"/>
  <c r="J1642" i="1"/>
  <c r="I1642" i="1"/>
  <c r="H1642" i="1"/>
  <c r="F1642" i="1"/>
  <c r="G1642" i="1"/>
  <c r="H1834" i="1"/>
  <c r="G1834" i="1"/>
  <c r="F1834" i="1"/>
  <c r="N1834" i="1"/>
  <c r="J1834" i="1"/>
  <c r="I1834" i="1"/>
  <c r="Q1834" i="1"/>
  <c r="M1834" i="1"/>
  <c r="E1834" i="1"/>
  <c r="I1420" i="1"/>
  <c r="G1420" i="1"/>
  <c r="F1420" i="1"/>
  <c r="Q1420" i="1"/>
  <c r="E1420" i="1"/>
  <c r="J1420" i="1"/>
  <c r="H1420" i="1"/>
  <c r="N1420" i="1"/>
  <c r="M1420" i="1"/>
  <c r="M1548" i="1"/>
  <c r="J1548" i="1"/>
  <c r="I1548" i="1"/>
  <c r="Q1548" i="1"/>
  <c r="N1548" i="1"/>
  <c r="H1548" i="1"/>
  <c r="E1548" i="1"/>
  <c r="G1548" i="1"/>
  <c r="F1548" i="1"/>
  <c r="F1804" i="1"/>
  <c r="Q1804" i="1"/>
  <c r="E1804" i="1"/>
  <c r="N1804" i="1"/>
  <c r="J1804" i="1"/>
  <c r="H1804" i="1"/>
  <c r="G1804" i="1"/>
  <c r="M1804" i="1"/>
  <c r="I1804" i="1"/>
  <c r="H1868" i="1"/>
  <c r="Q1868" i="1"/>
  <c r="E1868" i="1"/>
  <c r="N1868" i="1"/>
  <c r="G1868" i="1"/>
  <c r="F1868" i="1"/>
  <c r="M1868" i="1"/>
  <c r="J1868" i="1"/>
  <c r="I1868" i="1"/>
  <c r="H1453" i="1"/>
  <c r="F1453" i="1"/>
  <c r="Q1453" i="1"/>
  <c r="E1453" i="1"/>
  <c r="N1453" i="1"/>
  <c r="J1453" i="1"/>
  <c r="M1453" i="1"/>
  <c r="G1453" i="1"/>
  <c r="I1453" i="1"/>
  <c r="J1581" i="1"/>
  <c r="I1581" i="1"/>
  <c r="H1581" i="1"/>
  <c r="Q1581" i="1"/>
  <c r="M1581" i="1"/>
  <c r="G1581" i="1"/>
  <c r="F1581" i="1"/>
  <c r="N1581" i="1"/>
  <c r="E1581" i="1"/>
  <c r="J1645" i="1"/>
  <c r="I1645" i="1"/>
  <c r="H1645" i="1"/>
  <c r="Q1645" i="1"/>
  <c r="M1645" i="1"/>
  <c r="G1645" i="1"/>
  <c r="F1645" i="1"/>
  <c r="N1645" i="1"/>
  <c r="E1645" i="1"/>
  <c r="F1709" i="1"/>
  <c r="Q1709" i="1"/>
  <c r="N1709" i="1"/>
  <c r="M1709" i="1"/>
  <c r="I1709" i="1"/>
  <c r="J1709" i="1"/>
  <c r="H1709" i="1"/>
  <c r="G1709" i="1"/>
  <c r="E1709" i="1"/>
  <c r="G1901" i="1"/>
  <c r="F1901" i="1"/>
  <c r="N1901" i="1"/>
  <c r="M1901" i="1"/>
  <c r="Q1901" i="1"/>
  <c r="I1901" i="1"/>
  <c r="E1901" i="1"/>
  <c r="J1901" i="1"/>
  <c r="H1901" i="1"/>
  <c r="M156" i="1"/>
  <c r="J156" i="1"/>
  <c r="I156" i="1"/>
  <c r="G156" i="1"/>
  <c r="Q156" i="1"/>
  <c r="H156" i="1"/>
  <c r="F156" i="1"/>
  <c r="N156" i="1"/>
  <c r="E156" i="1"/>
  <c r="Q834" i="1"/>
  <c r="E834" i="1"/>
  <c r="N834" i="1"/>
  <c r="J834" i="1"/>
  <c r="F834" i="1"/>
  <c r="M834" i="1"/>
  <c r="H834" i="1"/>
  <c r="G834" i="1"/>
  <c r="I834" i="1"/>
  <c r="I126" i="1"/>
  <c r="H126" i="1"/>
  <c r="G126" i="1"/>
  <c r="Q126" i="1"/>
  <c r="E126" i="1"/>
  <c r="N126" i="1"/>
  <c r="M126" i="1"/>
  <c r="F126" i="1"/>
  <c r="J126" i="1"/>
  <c r="J653" i="1"/>
  <c r="I653" i="1"/>
  <c r="G653" i="1"/>
  <c r="H653" i="1"/>
  <c r="F653" i="1"/>
  <c r="E653" i="1"/>
  <c r="Q653" i="1"/>
  <c r="N653" i="1"/>
  <c r="M653" i="1"/>
  <c r="H223" i="1"/>
  <c r="G223" i="1"/>
  <c r="F223" i="1"/>
  <c r="N223" i="1"/>
  <c r="M223" i="1"/>
  <c r="Q223" i="1"/>
  <c r="I223" i="1"/>
  <c r="J223" i="1"/>
  <c r="E223" i="1"/>
  <c r="Q706" i="1"/>
  <c r="E706" i="1"/>
  <c r="N706" i="1"/>
  <c r="J706" i="1"/>
  <c r="F706" i="1"/>
  <c r="M706" i="1"/>
  <c r="H706" i="1"/>
  <c r="G706" i="1"/>
  <c r="I706" i="1"/>
  <c r="G269" i="1"/>
  <c r="F269" i="1"/>
  <c r="Q269" i="1"/>
  <c r="E269" i="1"/>
  <c r="M269" i="1"/>
  <c r="N269" i="1"/>
  <c r="I269" i="1"/>
  <c r="H269" i="1"/>
  <c r="J269" i="1"/>
  <c r="J701" i="1"/>
  <c r="I701" i="1"/>
  <c r="G701" i="1"/>
  <c r="N701" i="1"/>
  <c r="M701" i="1"/>
  <c r="H701" i="1"/>
  <c r="E701" i="1"/>
  <c r="Q701" i="1"/>
  <c r="F701" i="1"/>
  <c r="G248" i="1"/>
  <c r="F248" i="1"/>
  <c r="Q248" i="1"/>
  <c r="E248" i="1"/>
  <c r="M248" i="1"/>
  <c r="I248" i="1"/>
  <c r="N248" i="1"/>
  <c r="J248" i="1"/>
  <c r="H248" i="1"/>
  <c r="Q786" i="1"/>
  <c r="E786" i="1"/>
  <c r="N786" i="1"/>
  <c r="J786" i="1"/>
  <c r="M786" i="1"/>
  <c r="H786" i="1"/>
  <c r="F786" i="1"/>
  <c r="I786" i="1"/>
  <c r="G786" i="1"/>
  <c r="G333" i="1"/>
  <c r="F333" i="1"/>
  <c r="Q333" i="1"/>
  <c r="E333" i="1"/>
  <c r="M333" i="1"/>
  <c r="N333" i="1"/>
  <c r="I333" i="1"/>
  <c r="H333" i="1"/>
  <c r="J333" i="1"/>
  <c r="I435" i="1"/>
  <c r="H435" i="1"/>
  <c r="G435" i="1"/>
  <c r="Q435" i="1"/>
  <c r="E435" i="1"/>
  <c r="M435" i="1"/>
  <c r="J435" i="1"/>
  <c r="F435" i="1"/>
  <c r="N435" i="1"/>
  <c r="Q234" i="1"/>
  <c r="E234" i="1"/>
  <c r="N234" i="1"/>
  <c r="M234" i="1"/>
  <c r="I234" i="1"/>
  <c r="H234" i="1"/>
  <c r="G234" i="1"/>
  <c r="J234" i="1"/>
  <c r="F234" i="1"/>
  <c r="G728" i="1"/>
  <c r="F728" i="1"/>
  <c r="N728" i="1"/>
  <c r="M728" i="1"/>
  <c r="J728" i="1"/>
  <c r="I728" i="1"/>
  <c r="E728" i="1"/>
  <c r="Q728" i="1"/>
  <c r="H728" i="1"/>
  <c r="J21" i="1"/>
  <c r="I21" i="1"/>
  <c r="H21" i="1"/>
  <c r="F21" i="1"/>
  <c r="Q21" i="1"/>
  <c r="N21" i="1"/>
  <c r="G21" i="1"/>
  <c r="M21" i="1"/>
  <c r="E21" i="1"/>
  <c r="M564" i="1"/>
  <c r="J564" i="1"/>
  <c r="H564" i="1"/>
  <c r="Q564" i="1"/>
  <c r="I564" i="1"/>
  <c r="F564" i="1"/>
  <c r="E564" i="1"/>
  <c r="G564" i="1"/>
  <c r="N564" i="1"/>
  <c r="N139" i="1"/>
  <c r="M139" i="1"/>
  <c r="J139" i="1"/>
  <c r="H139" i="1"/>
  <c r="G139" i="1"/>
  <c r="F139" i="1"/>
  <c r="Q139" i="1"/>
  <c r="E139" i="1"/>
  <c r="I139" i="1"/>
  <c r="Q537" i="1"/>
  <c r="E537" i="1"/>
  <c r="N537" i="1"/>
  <c r="J537" i="1"/>
  <c r="G537" i="1"/>
  <c r="F537" i="1"/>
  <c r="I537" i="1"/>
  <c r="H537" i="1"/>
  <c r="M537" i="1"/>
  <c r="G445" i="1"/>
  <c r="F445" i="1"/>
  <c r="Q445" i="1"/>
  <c r="E445" i="1"/>
  <c r="M445" i="1"/>
  <c r="N445" i="1"/>
  <c r="I445" i="1"/>
  <c r="J445" i="1"/>
  <c r="H445" i="1"/>
  <c r="I702" i="1"/>
  <c r="H702" i="1"/>
  <c r="F702" i="1"/>
  <c r="Q702" i="1"/>
  <c r="N702" i="1"/>
  <c r="J702" i="1"/>
  <c r="M702" i="1"/>
  <c r="G702" i="1"/>
  <c r="E702" i="1"/>
  <c r="I1319" i="1"/>
  <c r="H1319" i="1"/>
  <c r="F1319" i="1"/>
  <c r="Q1319" i="1"/>
  <c r="M1319" i="1"/>
  <c r="J1319" i="1"/>
  <c r="G1319" i="1"/>
  <c r="E1319" i="1"/>
  <c r="N1319" i="1"/>
  <c r="F470" i="1"/>
  <c r="Q470" i="1"/>
  <c r="E470" i="1"/>
  <c r="N470" i="1"/>
  <c r="J470" i="1"/>
  <c r="I470" i="1"/>
  <c r="M470" i="1"/>
  <c r="H470" i="1"/>
  <c r="G470" i="1"/>
  <c r="Q730" i="1"/>
  <c r="E730" i="1"/>
  <c r="N730" i="1"/>
  <c r="J730" i="1"/>
  <c r="G730" i="1"/>
  <c r="F730" i="1"/>
  <c r="M730" i="1"/>
  <c r="I730" i="1"/>
  <c r="H730" i="1"/>
  <c r="I1928" i="1"/>
  <c r="H1928" i="1"/>
  <c r="F1928" i="1"/>
  <c r="Q1928" i="1"/>
  <c r="M1928" i="1"/>
  <c r="J1928" i="1"/>
  <c r="N1928" i="1"/>
  <c r="E1928" i="1"/>
  <c r="G1928" i="1"/>
  <c r="G616" i="1"/>
  <c r="F616" i="1"/>
  <c r="N616" i="1"/>
  <c r="I616" i="1"/>
  <c r="H616" i="1"/>
  <c r="E616" i="1"/>
  <c r="Q616" i="1"/>
  <c r="M616" i="1"/>
  <c r="J616" i="1"/>
  <c r="N1555" i="1"/>
  <c r="M1555" i="1"/>
  <c r="J1555" i="1"/>
  <c r="E1555" i="1"/>
  <c r="Q1555" i="1"/>
  <c r="I1555" i="1"/>
  <c r="G1555" i="1"/>
  <c r="F1555" i="1"/>
  <c r="H1555" i="1"/>
  <c r="F569" i="1"/>
  <c r="Q569" i="1"/>
  <c r="E569" i="1"/>
  <c r="M569" i="1"/>
  <c r="I569" i="1"/>
  <c r="H569" i="1"/>
  <c r="G569" i="1"/>
  <c r="N569" i="1"/>
  <c r="J569" i="1"/>
  <c r="G800" i="1"/>
  <c r="F800" i="1"/>
  <c r="N800" i="1"/>
  <c r="Q800" i="1"/>
  <c r="J800" i="1"/>
  <c r="H800" i="1"/>
  <c r="E800" i="1"/>
  <c r="I800" i="1"/>
  <c r="M800" i="1"/>
  <c r="M1696" i="1"/>
  <c r="N1696" i="1"/>
  <c r="J1696" i="1"/>
  <c r="I1696" i="1"/>
  <c r="G1696" i="1"/>
  <c r="E1696" i="1"/>
  <c r="F1696" i="1"/>
  <c r="H1696" i="1"/>
  <c r="Q1696" i="1"/>
  <c r="J1003" i="1"/>
  <c r="I1003" i="1"/>
  <c r="G1003" i="1"/>
  <c r="F1003" i="1"/>
  <c r="Q1003" i="1"/>
  <c r="N1003" i="1"/>
  <c r="H1003" i="1"/>
  <c r="E1003" i="1"/>
  <c r="M1003" i="1"/>
  <c r="H1487" i="1"/>
  <c r="G1487" i="1"/>
  <c r="F1487" i="1"/>
  <c r="Q1487" i="1"/>
  <c r="M1487" i="1"/>
  <c r="J1487" i="1"/>
  <c r="I1487" i="1"/>
  <c r="N1487" i="1"/>
  <c r="E1487" i="1"/>
  <c r="M956" i="1"/>
  <c r="J956" i="1"/>
  <c r="H956" i="1"/>
  <c r="G956" i="1"/>
  <c r="E956" i="1"/>
  <c r="Q956" i="1"/>
  <c r="N956" i="1"/>
  <c r="I956" i="1"/>
  <c r="F956" i="1"/>
  <c r="G1358" i="1"/>
  <c r="Q1358" i="1"/>
  <c r="E1358" i="1"/>
  <c r="M1358" i="1"/>
  <c r="N1358" i="1"/>
  <c r="I1358" i="1"/>
  <c r="F1358" i="1"/>
  <c r="J1358" i="1"/>
  <c r="H1358" i="1"/>
  <c r="I846" i="1"/>
  <c r="H846" i="1"/>
  <c r="F846" i="1"/>
  <c r="N846" i="1"/>
  <c r="M846" i="1"/>
  <c r="J846" i="1"/>
  <c r="E846" i="1"/>
  <c r="Q846" i="1"/>
  <c r="G846" i="1"/>
  <c r="G1038" i="1"/>
  <c r="F1038" i="1"/>
  <c r="N1038" i="1"/>
  <c r="M1038" i="1"/>
  <c r="I1038" i="1"/>
  <c r="H1038" i="1"/>
  <c r="Q1038" i="1"/>
  <c r="J1038" i="1"/>
  <c r="E1038" i="1"/>
  <c r="G1624" i="1"/>
  <c r="F1624" i="1"/>
  <c r="Q1624" i="1"/>
  <c r="E1624" i="1"/>
  <c r="J1624" i="1"/>
  <c r="H1624" i="1"/>
  <c r="M1624" i="1"/>
  <c r="I1624" i="1"/>
  <c r="N1624" i="1"/>
  <c r="H927" i="1"/>
  <c r="G927" i="1"/>
  <c r="Q927" i="1"/>
  <c r="E927" i="1"/>
  <c r="N927" i="1"/>
  <c r="J927" i="1"/>
  <c r="I927" i="1"/>
  <c r="F927" i="1"/>
  <c r="M927" i="1"/>
  <c r="N1173" i="1"/>
  <c r="M1173" i="1"/>
  <c r="I1173" i="1"/>
  <c r="H1173" i="1"/>
  <c r="Q1173" i="1"/>
  <c r="G1173" i="1"/>
  <c r="F1173" i="1"/>
  <c r="J1173" i="1"/>
  <c r="E1173" i="1"/>
  <c r="J1951" i="1"/>
  <c r="I1951" i="1"/>
  <c r="G1951" i="1"/>
  <c r="Q1951" i="1"/>
  <c r="N1951" i="1"/>
  <c r="H1951" i="1"/>
  <c r="F1951" i="1"/>
  <c r="M1951" i="1"/>
  <c r="E1951" i="1"/>
  <c r="Q1232" i="1"/>
  <c r="E1232" i="1"/>
  <c r="N1232" i="1"/>
  <c r="J1232" i="1"/>
  <c r="I1232" i="1"/>
  <c r="G1232" i="1"/>
  <c r="F1232" i="1"/>
  <c r="M1232" i="1"/>
  <c r="H1232" i="1"/>
  <c r="Q1686" i="1"/>
  <c r="E1686" i="1"/>
  <c r="J1686" i="1"/>
  <c r="I1686" i="1"/>
  <c r="H1686" i="1"/>
  <c r="F1686" i="1"/>
  <c r="N1686" i="1"/>
  <c r="G1686" i="1"/>
  <c r="M1686" i="1"/>
  <c r="H1129" i="1"/>
  <c r="G1129" i="1"/>
  <c r="Q1129" i="1"/>
  <c r="E1129" i="1"/>
  <c r="N1129" i="1"/>
  <c r="J1129" i="1"/>
  <c r="I1129" i="1"/>
  <c r="M1129" i="1"/>
  <c r="F1129" i="1"/>
  <c r="N1385" i="1"/>
  <c r="J1385" i="1"/>
  <c r="I1385" i="1"/>
  <c r="H1385" i="1"/>
  <c r="E1385" i="1"/>
  <c r="Q1385" i="1"/>
  <c r="M1385" i="1"/>
  <c r="F1385" i="1"/>
  <c r="G1385" i="1"/>
  <c r="G1735" i="1"/>
  <c r="F1735" i="1"/>
  <c r="N1735" i="1"/>
  <c r="M1735" i="1"/>
  <c r="Q1735" i="1"/>
  <c r="I1735" i="1"/>
  <c r="J1735" i="1"/>
  <c r="H1735" i="1"/>
  <c r="E1735" i="1"/>
  <c r="J1211" i="1"/>
  <c r="M1211" i="1"/>
  <c r="I1211" i="1"/>
  <c r="G1211" i="1"/>
  <c r="F1211" i="1"/>
  <c r="Q1211" i="1"/>
  <c r="N1211" i="1"/>
  <c r="E1211" i="1"/>
  <c r="H1211" i="1"/>
  <c r="N1515" i="1"/>
  <c r="M1515" i="1"/>
  <c r="J1515" i="1"/>
  <c r="F1515" i="1"/>
  <c r="Q1515" i="1"/>
  <c r="H1515" i="1"/>
  <c r="I1515" i="1"/>
  <c r="G1515" i="1"/>
  <c r="E1515" i="1"/>
  <c r="I1899" i="1"/>
  <c r="H1899" i="1"/>
  <c r="F1899" i="1"/>
  <c r="Q1899" i="1"/>
  <c r="E1899" i="1"/>
  <c r="M1899" i="1"/>
  <c r="J1899" i="1"/>
  <c r="G1899" i="1"/>
  <c r="N1899" i="1"/>
  <c r="I1236" i="1"/>
  <c r="E1236" i="1"/>
  <c r="Q1236" i="1"/>
  <c r="M1236" i="1"/>
  <c r="J1236" i="1"/>
  <c r="G1236" i="1"/>
  <c r="F1236" i="1"/>
  <c r="N1236" i="1"/>
  <c r="H1236" i="1"/>
  <c r="Q1694" i="1"/>
  <c r="E1694" i="1"/>
  <c r="M1694" i="1"/>
  <c r="J1694" i="1"/>
  <c r="I1694" i="1"/>
  <c r="G1694" i="1"/>
  <c r="H1694" i="1"/>
  <c r="N1694" i="1"/>
  <c r="F1694" i="1"/>
  <c r="N1401" i="1"/>
  <c r="J1401" i="1"/>
  <c r="I1401" i="1"/>
  <c r="H1401" i="1"/>
  <c r="E1401" i="1"/>
  <c r="Q1401" i="1"/>
  <c r="M1401" i="1"/>
  <c r="G1401" i="1"/>
  <c r="F1401" i="1"/>
  <c r="F1657" i="1"/>
  <c r="Q1657" i="1"/>
  <c r="E1657" i="1"/>
  <c r="N1657" i="1"/>
  <c r="H1657" i="1"/>
  <c r="J1657" i="1"/>
  <c r="M1657" i="1"/>
  <c r="I1657" i="1"/>
  <c r="G1657" i="1"/>
  <c r="H1849" i="1"/>
  <c r="J1849" i="1"/>
  <c r="I1849" i="1"/>
  <c r="G1849" i="1"/>
  <c r="E1849" i="1"/>
  <c r="Q1849" i="1"/>
  <c r="N1849" i="1"/>
  <c r="F1849" i="1"/>
  <c r="M1849" i="1"/>
  <c r="H2041" i="1"/>
  <c r="G2041" i="1"/>
  <c r="Q2041" i="1"/>
  <c r="E2041" i="1"/>
  <c r="J2041" i="1"/>
  <c r="I2041" i="1"/>
  <c r="N2041" i="1"/>
  <c r="F2041" i="1"/>
  <c r="M2041" i="1"/>
  <c r="I1698" i="1"/>
  <c r="N1698" i="1"/>
  <c r="M1698" i="1"/>
  <c r="J1698" i="1"/>
  <c r="G1698" i="1"/>
  <c r="E1698" i="1"/>
  <c r="H1698" i="1"/>
  <c r="F1698" i="1"/>
  <c r="Q1698" i="1"/>
  <c r="H1826" i="1"/>
  <c r="G1826" i="1"/>
  <c r="F1826" i="1"/>
  <c r="N1826" i="1"/>
  <c r="M1826" i="1"/>
  <c r="J1826" i="1"/>
  <c r="E1826" i="1"/>
  <c r="Q1826" i="1"/>
  <c r="I1826" i="1"/>
  <c r="I1412" i="1"/>
  <c r="G1412" i="1"/>
  <c r="F1412" i="1"/>
  <c r="Q1412" i="1"/>
  <c r="E1412" i="1"/>
  <c r="M1412" i="1"/>
  <c r="N1412" i="1"/>
  <c r="J1412" i="1"/>
  <c r="H1412" i="1"/>
  <c r="M1540" i="1"/>
  <c r="J1540" i="1"/>
  <c r="I1540" i="1"/>
  <c r="N1540" i="1"/>
  <c r="G1540" i="1"/>
  <c r="F1540" i="1"/>
  <c r="E1540" i="1"/>
  <c r="Q1540" i="1"/>
  <c r="H1540" i="1"/>
  <c r="F1796" i="1"/>
  <c r="Q1796" i="1"/>
  <c r="E1796" i="1"/>
  <c r="N1796" i="1"/>
  <c r="J1796" i="1"/>
  <c r="I1796" i="1"/>
  <c r="H1796" i="1"/>
  <c r="M1796" i="1"/>
  <c r="G1796" i="1"/>
  <c r="Q1924" i="1"/>
  <c r="E1924" i="1"/>
  <c r="N1924" i="1"/>
  <c r="J1924" i="1"/>
  <c r="M1924" i="1"/>
  <c r="H1924" i="1"/>
  <c r="G1924" i="1"/>
  <c r="I1924" i="1"/>
  <c r="F1924" i="1"/>
  <c r="H1445" i="1"/>
  <c r="F1445" i="1"/>
  <c r="Q1445" i="1"/>
  <c r="E1445" i="1"/>
  <c r="N1445" i="1"/>
  <c r="I1445" i="1"/>
  <c r="G1445" i="1"/>
  <c r="M1445" i="1"/>
  <c r="J1445" i="1"/>
  <c r="J1637" i="1"/>
  <c r="I1637" i="1"/>
  <c r="H1637" i="1"/>
  <c r="G1637" i="1"/>
  <c r="E1637" i="1"/>
  <c r="N1637" i="1"/>
  <c r="F1637" i="1"/>
  <c r="Q1637" i="1"/>
  <c r="M1637" i="1"/>
  <c r="Q1829" i="1"/>
  <c r="E1829" i="1"/>
  <c r="N1829" i="1"/>
  <c r="M1829" i="1"/>
  <c r="I1829" i="1"/>
  <c r="G1829" i="1"/>
  <c r="F1829" i="1"/>
  <c r="J1829" i="1"/>
  <c r="H1829" i="1"/>
  <c r="H348" i="1"/>
  <c r="G348" i="1"/>
  <c r="F348" i="1"/>
  <c r="N348" i="1"/>
  <c r="J348" i="1"/>
  <c r="I348" i="1"/>
  <c r="E348" i="1"/>
  <c r="M348" i="1"/>
  <c r="Q348" i="1"/>
  <c r="H340" i="1"/>
  <c r="G340" i="1"/>
  <c r="F340" i="1"/>
  <c r="N340" i="1"/>
  <c r="Q340" i="1"/>
  <c r="J340" i="1"/>
  <c r="I340" i="1"/>
  <c r="M340" i="1"/>
  <c r="E340" i="1"/>
  <c r="F1463" i="1"/>
  <c r="N1463" i="1"/>
  <c r="M1463" i="1"/>
  <c r="J1463" i="1"/>
  <c r="G1463" i="1"/>
  <c r="E1463" i="1"/>
  <c r="Q1463" i="1"/>
  <c r="I1463" i="1"/>
  <c r="H1463" i="1"/>
  <c r="J685" i="1"/>
  <c r="I685" i="1"/>
  <c r="G685" i="1"/>
  <c r="Q685" i="1"/>
  <c r="N685" i="1"/>
  <c r="H685" i="1"/>
  <c r="M685" i="1"/>
  <c r="F685" i="1"/>
  <c r="E685" i="1"/>
  <c r="H231" i="1"/>
  <c r="G231" i="1"/>
  <c r="F231" i="1"/>
  <c r="N231" i="1"/>
  <c r="M231" i="1"/>
  <c r="J231" i="1"/>
  <c r="Q231" i="1"/>
  <c r="I231" i="1"/>
  <c r="E231" i="1"/>
  <c r="Q722" i="1"/>
  <c r="E722" i="1"/>
  <c r="N722" i="1"/>
  <c r="J722" i="1"/>
  <c r="M722" i="1"/>
  <c r="H722" i="1"/>
  <c r="I722" i="1"/>
  <c r="G722" i="1"/>
  <c r="F722" i="1"/>
  <c r="G293" i="1"/>
  <c r="F293" i="1"/>
  <c r="Q293" i="1"/>
  <c r="E293" i="1"/>
  <c r="M293" i="1"/>
  <c r="I293" i="1"/>
  <c r="H293" i="1"/>
  <c r="N293" i="1"/>
  <c r="J293" i="1"/>
  <c r="G744" i="1"/>
  <c r="F744" i="1"/>
  <c r="N744" i="1"/>
  <c r="I744" i="1"/>
  <c r="H744" i="1"/>
  <c r="E744" i="1"/>
  <c r="Q744" i="1"/>
  <c r="M744" i="1"/>
  <c r="J744" i="1"/>
  <c r="N256" i="1"/>
  <c r="M256" i="1"/>
  <c r="J256" i="1"/>
  <c r="H256" i="1"/>
  <c r="F256" i="1"/>
  <c r="E256" i="1"/>
  <c r="I256" i="1"/>
  <c r="G256" i="1"/>
  <c r="Q256" i="1"/>
  <c r="Q818" i="1"/>
  <c r="E818" i="1"/>
  <c r="N818" i="1"/>
  <c r="J818" i="1"/>
  <c r="H818" i="1"/>
  <c r="G818" i="1"/>
  <c r="F818" i="1"/>
  <c r="M818" i="1"/>
  <c r="I818" i="1"/>
  <c r="G357" i="1"/>
  <c r="F357" i="1"/>
  <c r="Q357" i="1"/>
  <c r="E357" i="1"/>
  <c r="M357" i="1"/>
  <c r="I357" i="1"/>
  <c r="H357" i="1"/>
  <c r="N357" i="1"/>
  <c r="J357" i="1"/>
  <c r="M305" i="1"/>
  <c r="J305" i="1"/>
  <c r="I305" i="1"/>
  <c r="G305" i="1"/>
  <c r="Q305" i="1"/>
  <c r="N305" i="1"/>
  <c r="H305" i="1"/>
  <c r="E305" i="1"/>
  <c r="F305" i="1"/>
  <c r="J1411" i="1"/>
  <c r="H1411" i="1"/>
  <c r="G1411" i="1"/>
  <c r="F1411" i="1"/>
  <c r="M1411" i="1"/>
  <c r="I1411" i="1"/>
  <c r="N1411" i="1"/>
  <c r="E1411" i="1"/>
  <c r="Q1411" i="1"/>
  <c r="Q242" i="1"/>
  <c r="E242" i="1"/>
  <c r="N242" i="1"/>
  <c r="M242" i="1"/>
  <c r="I242" i="1"/>
  <c r="H242" i="1"/>
  <c r="J242" i="1"/>
  <c r="G242" i="1"/>
  <c r="F242" i="1"/>
  <c r="H484" i="1"/>
  <c r="G484" i="1"/>
  <c r="F484" i="1"/>
  <c r="N484" i="1"/>
  <c r="Q484" i="1"/>
  <c r="M484" i="1"/>
  <c r="J484" i="1"/>
  <c r="I484" i="1"/>
  <c r="E484" i="1"/>
  <c r="G1536" i="1"/>
  <c r="F1536" i="1"/>
  <c r="Q1536" i="1"/>
  <c r="E1536" i="1"/>
  <c r="I1536" i="1"/>
  <c r="J1536" i="1"/>
  <c r="H1536" i="1"/>
  <c r="N1536" i="1"/>
  <c r="M1536" i="1"/>
  <c r="H965" i="1"/>
  <c r="G965" i="1"/>
  <c r="Q965" i="1"/>
  <c r="E965" i="1"/>
  <c r="N965" i="1"/>
  <c r="J965" i="1"/>
  <c r="I965" i="1"/>
  <c r="F965" i="1"/>
  <c r="M965" i="1"/>
  <c r="F217" i="1"/>
  <c r="Q217" i="1"/>
  <c r="E217" i="1"/>
  <c r="N217" i="1"/>
  <c r="J217" i="1"/>
  <c r="I217" i="1"/>
  <c r="H217" i="1"/>
  <c r="M217" i="1"/>
  <c r="G217" i="1"/>
  <c r="J949" i="1"/>
  <c r="I949" i="1"/>
  <c r="G949" i="1"/>
  <c r="F949" i="1"/>
  <c r="N949" i="1"/>
  <c r="Q949" i="1"/>
  <c r="M949" i="1"/>
  <c r="H949" i="1"/>
  <c r="E949" i="1"/>
  <c r="N211" i="1"/>
  <c r="M211" i="1"/>
  <c r="J211" i="1"/>
  <c r="H211" i="1"/>
  <c r="F211" i="1"/>
  <c r="Q211" i="1"/>
  <c r="I211" i="1"/>
  <c r="G211" i="1"/>
  <c r="E211" i="1"/>
  <c r="Q554" i="1"/>
  <c r="E554" i="1"/>
  <c r="N554" i="1"/>
  <c r="J554" i="1"/>
  <c r="I554" i="1"/>
  <c r="H554" i="1"/>
  <c r="M554" i="1"/>
  <c r="G554" i="1"/>
  <c r="F554" i="1"/>
  <c r="G389" i="1"/>
  <c r="F389" i="1"/>
  <c r="Q389" i="1"/>
  <c r="E389" i="1"/>
  <c r="M389" i="1"/>
  <c r="I389" i="1"/>
  <c r="H389" i="1"/>
  <c r="N389" i="1"/>
  <c r="J389" i="1"/>
  <c r="I582" i="1"/>
  <c r="H582" i="1"/>
  <c r="F582" i="1"/>
  <c r="G582" i="1"/>
  <c r="E582" i="1"/>
  <c r="Q582" i="1"/>
  <c r="N582" i="1"/>
  <c r="M582" i="1"/>
  <c r="J582" i="1"/>
  <c r="F825" i="1"/>
  <c r="Q825" i="1"/>
  <c r="E825" i="1"/>
  <c r="M825" i="1"/>
  <c r="I825" i="1"/>
  <c r="H825" i="1"/>
  <c r="G825" i="1"/>
  <c r="N825" i="1"/>
  <c r="J825" i="1"/>
  <c r="I1351" i="1"/>
  <c r="H1351" i="1"/>
  <c r="F1351" i="1"/>
  <c r="J1351" i="1"/>
  <c r="G1351" i="1"/>
  <c r="N1351" i="1"/>
  <c r="M1351" i="1"/>
  <c r="Q1351" i="1"/>
  <c r="E1351" i="1"/>
  <c r="H542" i="1"/>
  <c r="G542" i="1"/>
  <c r="Q542" i="1"/>
  <c r="E542" i="1"/>
  <c r="N542" i="1"/>
  <c r="M542" i="1"/>
  <c r="J542" i="1"/>
  <c r="F542" i="1"/>
  <c r="I542" i="1"/>
  <c r="Q746" i="1"/>
  <c r="E746" i="1"/>
  <c r="N746" i="1"/>
  <c r="J746" i="1"/>
  <c r="I746" i="1"/>
  <c r="G746" i="1"/>
  <c r="F746" i="1"/>
  <c r="M746" i="1"/>
  <c r="H746" i="1"/>
  <c r="Q1480" i="1"/>
  <c r="E1480" i="1"/>
  <c r="M1480" i="1"/>
  <c r="J1480" i="1"/>
  <c r="I1480" i="1"/>
  <c r="N1480" i="1"/>
  <c r="G1480" i="1"/>
  <c r="H1480" i="1"/>
  <c r="F1480" i="1"/>
  <c r="Q495" i="1"/>
  <c r="E495" i="1"/>
  <c r="N495" i="1"/>
  <c r="M495" i="1"/>
  <c r="I495" i="1"/>
  <c r="J495" i="1"/>
  <c r="H495" i="1"/>
  <c r="G495" i="1"/>
  <c r="F495" i="1"/>
  <c r="G688" i="1"/>
  <c r="F688" i="1"/>
  <c r="N688" i="1"/>
  <c r="Q688" i="1"/>
  <c r="M688" i="1"/>
  <c r="J688" i="1"/>
  <c r="H688" i="1"/>
  <c r="E688" i="1"/>
  <c r="I688" i="1"/>
  <c r="F1263" i="1"/>
  <c r="I1263" i="1"/>
  <c r="H1263" i="1"/>
  <c r="E1263" i="1"/>
  <c r="Q1263" i="1"/>
  <c r="N1263" i="1"/>
  <c r="M1263" i="1"/>
  <c r="J1263" i="1"/>
  <c r="G1263" i="1"/>
  <c r="F512" i="1"/>
  <c r="Q512" i="1"/>
  <c r="E512" i="1"/>
  <c r="M512" i="1"/>
  <c r="N512" i="1"/>
  <c r="J512" i="1"/>
  <c r="H512" i="1"/>
  <c r="I512" i="1"/>
  <c r="G512" i="1"/>
  <c r="G816" i="1"/>
  <c r="F816" i="1"/>
  <c r="N816" i="1"/>
  <c r="Q816" i="1"/>
  <c r="M816" i="1"/>
  <c r="J816" i="1"/>
  <c r="H816" i="1"/>
  <c r="I816" i="1"/>
  <c r="E816" i="1"/>
  <c r="Q755" i="1"/>
  <c r="H755" i="1"/>
  <c r="E755" i="1"/>
  <c r="G755" i="1"/>
  <c r="J1011" i="1"/>
  <c r="I1011" i="1"/>
  <c r="G1011" i="1"/>
  <c r="F1011" i="1"/>
  <c r="N1011" i="1"/>
  <c r="M1011" i="1"/>
  <c r="E1011" i="1"/>
  <c r="Q1011" i="1"/>
  <c r="H1011" i="1"/>
  <c r="H1519" i="1"/>
  <c r="G1519" i="1"/>
  <c r="F1519" i="1"/>
  <c r="I1519" i="1"/>
  <c r="Q1519" i="1"/>
  <c r="J1519" i="1"/>
  <c r="E1519" i="1"/>
  <c r="N1519" i="1"/>
  <c r="M1519" i="1"/>
  <c r="M836" i="1"/>
  <c r="J836" i="1"/>
  <c r="H836" i="1"/>
  <c r="Q836" i="1"/>
  <c r="N836" i="1"/>
  <c r="I836" i="1"/>
  <c r="F836" i="1"/>
  <c r="E836" i="1"/>
  <c r="G836" i="1"/>
  <c r="M1118" i="1"/>
  <c r="J1118" i="1"/>
  <c r="H1118" i="1"/>
  <c r="G1118" i="1"/>
  <c r="Q1118" i="1"/>
  <c r="N1118" i="1"/>
  <c r="F1118" i="1"/>
  <c r="E1118" i="1"/>
  <c r="I1118" i="1"/>
  <c r="I726" i="1"/>
  <c r="H726" i="1"/>
  <c r="F726" i="1"/>
  <c r="Q726" i="1"/>
  <c r="M726" i="1"/>
  <c r="G726" i="1"/>
  <c r="E726" i="1"/>
  <c r="N726" i="1"/>
  <c r="J726" i="1"/>
  <c r="G982" i="1"/>
  <c r="F982" i="1"/>
  <c r="N982" i="1"/>
  <c r="M982" i="1"/>
  <c r="J982" i="1"/>
  <c r="I982" i="1"/>
  <c r="E982" i="1"/>
  <c r="Q982" i="1"/>
  <c r="H982" i="1"/>
  <c r="Q1416" i="1"/>
  <c r="E1416" i="1"/>
  <c r="M1416" i="1"/>
  <c r="J1416" i="1"/>
  <c r="I1416" i="1"/>
  <c r="N1416" i="1"/>
  <c r="G1416" i="1"/>
  <c r="F1416" i="1"/>
  <c r="H1416" i="1"/>
  <c r="H871" i="1"/>
  <c r="G871" i="1"/>
  <c r="Q871" i="1"/>
  <c r="E871" i="1"/>
  <c r="M871" i="1"/>
  <c r="I871" i="1"/>
  <c r="F871" i="1"/>
  <c r="J871" i="1"/>
  <c r="N871" i="1"/>
  <c r="N1189" i="1"/>
  <c r="M1189" i="1"/>
  <c r="I1189" i="1"/>
  <c r="H1189" i="1"/>
  <c r="Q1189" i="1"/>
  <c r="G1189" i="1"/>
  <c r="F1189" i="1"/>
  <c r="E1189" i="1"/>
  <c r="J1189" i="1"/>
  <c r="I1176" i="1"/>
  <c r="H1176" i="1"/>
  <c r="F1176" i="1"/>
  <c r="Q1176" i="1"/>
  <c r="E1176" i="1"/>
  <c r="N1176" i="1"/>
  <c r="M1176" i="1"/>
  <c r="G1176" i="1"/>
  <c r="J1176" i="1"/>
  <c r="G1574" i="1"/>
  <c r="H1137" i="1"/>
  <c r="G1137" i="1"/>
  <c r="Q1137" i="1"/>
  <c r="E1137" i="1"/>
  <c r="N1137" i="1"/>
  <c r="M1137" i="1"/>
  <c r="J1137" i="1"/>
  <c r="F1137" i="1"/>
  <c r="I1137" i="1"/>
  <c r="H1495" i="1"/>
  <c r="G1495" i="1"/>
  <c r="F1495" i="1"/>
  <c r="E1495" i="1"/>
  <c r="Q1495" i="1"/>
  <c r="N1495" i="1"/>
  <c r="J1495" i="1"/>
  <c r="M1495" i="1"/>
  <c r="I1495" i="1"/>
  <c r="J2007" i="1"/>
  <c r="I2007" i="1"/>
  <c r="G2007" i="1"/>
  <c r="H2007" i="1"/>
  <c r="F2007" i="1"/>
  <c r="N2007" i="1"/>
  <c r="E2007" i="1"/>
  <c r="Q2007" i="1"/>
  <c r="M2007" i="1"/>
  <c r="Q1283" i="1"/>
  <c r="E1283" i="1"/>
  <c r="N1283" i="1"/>
  <c r="J1283" i="1"/>
  <c r="G1283" i="1"/>
  <c r="F1283" i="1"/>
  <c r="I1283" i="1"/>
  <c r="H1283" i="1"/>
  <c r="M1283" i="1"/>
  <c r="M1787" i="1"/>
  <c r="J1787" i="1"/>
  <c r="H1787" i="1"/>
  <c r="G1787" i="1"/>
  <c r="Q1787" i="1"/>
  <c r="N1787" i="1"/>
  <c r="I1787" i="1"/>
  <c r="E1787" i="1"/>
  <c r="F1787" i="1"/>
  <c r="I1244" i="1"/>
  <c r="F1244" i="1"/>
  <c r="E1244" i="1"/>
  <c r="N1244" i="1"/>
  <c r="M1244" i="1"/>
  <c r="H1244" i="1"/>
  <c r="G1244" i="1"/>
  <c r="Q1244" i="1"/>
  <c r="J1244" i="1"/>
  <c r="Q1710" i="1"/>
  <c r="E1710" i="1"/>
  <c r="N1710" i="1"/>
  <c r="M1710" i="1"/>
  <c r="I1710" i="1"/>
  <c r="G1710" i="1"/>
  <c r="J1710" i="1"/>
  <c r="H1710" i="1"/>
  <c r="F1710" i="1"/>
  <c r="F1601" i="1"/>
  <c r="Q1601" i="1"/>
  <c r="E1601" i="1"/>
  <c r="N1601" i="1"/>
  <c r="M1601" i="1"/>
  <c r="I1601" i="1"/>
  <c r="H1601" i="1"/>
  <c r="G1601" i="1"/>
  <c r="J1601" i="1"/>
  <c r="H1857" i="1"/>
  <c r="M1857" i="1"/>
  <c r="J1857" i="1"/>
  <c r="I1857" i="1"/>
  <c r="F1857" i="1"/>
  <c r="Q1857" i="1"/>
  <c r="G1857" i="1"/>
  <c r="N1857" i="1"/>
  <c r="E1857" i="1"/>
  <c r="Q1578" i="1"/>
  <c r="E1578" i="1"/>
  <c r="N1578" i="1"/>
  <c r="M1578" i="1"/>
  <c r="J1578" i="1"/>
  <c r="I1578" i="1"/>
  <c r="H1578" i="1"/>
  <c r="F1578" i="1"/>
  <c r="G1578" i="1"/>
  <c r="G1962" i="1"/>
  <c r="F1962" i="1"/>
  <c r="N1962" i="1"/>
  <c r="M1962" i="1"/>
  <c r="J1962" i="1"/>
  <c r="Q1962" i="1"/>
  <c r="H1962" i="1"/>
  <c r="I1962" i="1"/>
  <c r="E1962" i="1"/>
  <c r="M1676" i="1"/>
  <c r="J1676" i="1"/>
  <c r="I1676" i="1"/>
  <c r="G1676" i="1"/>
  <c r="E1676" i="1"/>
  <c r="Q1676" i="1"/>
  <c r="F1676" i="1"/>
  <c r="N1676" i="1"/>
  <c r="H1676" i="1"/>
  <c r="N1965" i="1"/>
  <c r="M1965" i="1"/>
  <c r="I1965" i="1"/>
  <c r="J1965" i="1"/>
  <c r="H1965" i="1"/>
  <c r="Q1965" i="1"/>
  <c r="F1965" i="1"/>
  <c r="E1965" i="1"/>
  <c r="G1965" i="1"/>
  <c r="M140" i="1"/>
  <c r="J140" i="1"/>
  <c r="I140" i="1"/>
  <c r="G140" i="1"/>
  <c r="H140" i="1"/>
  <c r="Q140" i="1"/>
  <c r="F140" i="1"/>
  <c r="N140" i="1"/>
  <c r="E140" i="1"/>
  <c r="I411" i="1"/>
  <c r="H411" i="1"/>
  <c r="G411" i="1"/>
  <c r="Q411" i="1"/>
  <c r="E411" i="1"/>
  <c r="M411" i="1"/>
  <c r="J411" i="1"/>
  <c r="F411" i="1"/>
  <c r="N411" i="1"/>
  <c r="M1126" i="1"/>
  <c r="J1126" i="1"/>
  <c r="H1126" i="1"/>
  <c r="G1126" i="1"/>
  <c r="E1126" i="1"/>
  <c r="Q1126" i="1"/>
  <c r="I1126" i="1"/>
  <c r="F1126" i="1"/>
  <c r="N1126" i="1"/>
  <c r="Q287" i="1"/>
  <c r="E287" i="1"/>
  <c r="N287" i="1"/>
  <c r="M287" i="1"/>
  <c r="I287" i="1"/>
  <c r="J287" i="1"/>
  <c r="G287" i="1"/>
  <c r="F287" i="1"/>
  <c r="H287" i="1"/>
  <c r="Q578" i="1"/>
  <c r="E578" i="1"/>
  <c r="N578" i="1"/>
  <c r="J578" i="1"/>
  <c r="F578" i="1"/>
  <c r="M578" i="1"/>
  <c r="H578" i="1"/>
  <c r="G578" i="1"/>
  <c r="I578" i="1"/>
  <c r="I1335" i="1"/>
  <c r="H1335" i="1"/>
  <c r="F1335" i="1"/>
  <c r="N1335" i="1"/>
  <c r="M1335" i="1"/>
  <c r="G1335" i="1"/>
  <c r="E1335" i="1"/>
  <c r="J1335" i="1"/>
  <c r="Q1335" i="1"/>
  <c r="M636" i="1"/>
  <c r="J636" i="1"/>
  <c r="H636" i="1"/>
  <c r="G636" i="1"/>
  <c r="F636" i="1"/>
  <c r="E636" i="1"/>
  <c r="Q636" i="1"/>
  <c r="N636" i="1"/>
  <c r="I636" i="1"/>
  <c r="F286" i="1"/>
  <c r="Q286" i="1"/>
  <c r="E286" i="1"/>
  <c r="N286" i="1"/>
  <c r="J286" i="1"/>
  <c r="H286" i="1"/>
  <c r="G286" i="1"/>
  <c r="M286" i="1"/>
  <c r="I286" i="1"/>
  <c r="J1318" i="1"/>
  <c r="I1318" i="1"/>
  <c r="G1318" i="1"/>
  <c r="N1318" i="1"/>
  <c r="M1318" i="1"/>
  <c r="F1318" i="1"/>
  <c r="E1318" i="1"/>
  <c r="H1318" i="1"/>
  <c r="Q1318" i="1"/>
  <c r="G184" i="1"/>
  <c r="F184" i="1"/>
  <c r="Q184" i="1"/>
  <c r="E184" i="1"/>
  <c r="M184" i="1"/>
  <c r="H184" i="1"/>
  <c r="N184" i="1"/>
  <c r="J184" i="1"/>
  <c r="I184" i="1"/>
  <c r="J498" i="1"/>
  <c r="I498" i="1"/>
  <c r="H498" i="1"/>
  <c r="F498" i="1"/>
  <c r="Q498" i="1"/>
  <c r="N498" i="1"/>
  <c r="E498" i="1"/>
  <c r="M498" i="1"/>
  <c r="G498" i="1"/>
  <c r="M1042" i="1"/>
  <c r="J1042" i="1"/>
  <c r="H1042" i="1"/>
  <c r="G1042" i="1"/>
  <c r="E1042" i="1"/>
  <c r="Q1042" i="1"/>
  <c r="I1042" i="1"/>
  <c r="F1042" i="1"/>
  <c r="N1042" i="1"/>
  <c r="J109" i="1"/>
  <c r="I109" i="1"/>
  <c r="H109" i="1"/>
  <c r="F109" i="1"/>
  <c r="E109" i="1"/>
  <c r="Q109" i="1"/>
  <c r="M109" i="1"/>
  <c r="N109" i="1"/>
  <c r="G109" i="1"/>
  <c r="F169" i="1"/>
  <c r="Q169" i="1"/>
  <c r="E169" i="1"/>
  <c r="N169" i="1"/>
  <c r="J169" i="1"/>
  <c r="I169" i="1"/>
  <c r="H169" i="1"/>
  <c r="G169" i="1"/>
  <c r="M169" i="1"/>
  <c r="M676" i="1"/>
  <c r="J676" i="1"/>
  <c r="H676" i="1"/>
  <c r="F676" i="1"/>
  <c r="E676" i="1"/>
  <c r="Q676" i="1"/>
  <c r="N676" i="1"/>
  <c r="I676" i="1"/>
  <c r="G676" i="1"/>
  <c r="Q106" i="1"/>
  <c r="E106" i="1"/>
  <c r="N106" i="1"/>
  <c r="M106" i="1"/>
  <c r="I106" i="1"/>
  <c r="J106" i="1"/>
  <c r="F106" i="1"/>
  <c r="G106" i="1"/>
  <c r="H106" i="1"/>
  <c r="J298" i="1"/>
  <c r="I298" i="1"/>
  <c r="H298" i="1"/>
  <c r="F298" i="1"/>
  <c r="N298" i="1"/>
  <c r="M298" i="1"/>
  <c r="G298" i="1"/>
  <c r="E298" i="1"/>
  <c r="Q298" i="1"/>
  <c r="J597" i="1"/>
  <c r="I597" i="1"/>
  <c r="G597" i="1"/>
  <c r="Q597" i="1"/>
  <c r="N597" i="1"/>
  <c r="M597" i="1"/>
  <c r="F597" i="1"/>
  <c r="H597" i="1"/>
  <c r="E597" i="1"/>
  <c r="F1423" i="1"/>
  <c r="N1423" i="1"/>
  <c r="M1423" i="1"/>
  <c r="J1423" i="1"/>
  <c r="Q1423" i="1"/>
  <c r="H1423" i="1"/>
  <c r="E1423" i="1"/>
  <c r="I1423" i="1"/>
  <c r="G1423" i="1"/>
  <c r="J837" i="1"/>
  <c r="I837" i="1"/>
  <c r="G837" i="1"/>
  <c r="Q837" i="1"/>
  <c r="M837" i="1"/>
  <c r="F837" i="1"/>
  <c r="E837" i="1"/>
  <c r="H837" i="1"/>
  <c r="N837" i="1"/>
  <c r="M337" i="1"/>
  <c r="J337" i="1"/>
  <c r="I337" i="1"/>
  <c r="G337" i="1"/>
  <c r="Q337" i="1"/>
  <c r="N337" i="1"/>
  <c r="H337" i="1"/>
  <c r="E337" i="1"/>
  <c r="F337" i="1"/>
  <c r="N75" i="1"/>
  <c r="M75" i="1"/>
  <c r="J75" i="1"/>
  <c r="H75" i="1"/>
  <c r="G75" i="1"/>
  <c r="F75" i="1"/>
  <c r="I75" i="1"/>
  <c r="E75" i="1"/>
  <c r="Q75" i="1"/>
  <c r="M409" i="1"/>
  <c r="J409" i="1"/>
  <c r="I409" i="1"/>
  <c r="G409" i="1"/>
  <c r="E409" i="1"/>
  <c r="Q409" i="1"/>
  <c r="H409" i="1"/>
  <c r="F409" i="1"/>
  <c r="N409" i="1"/>
  <c r="J1175" i="1"/>
  <c r="I1175" i="1"/>
  <c r="G1175" i="1"/>
  <c r="F1175" i="1"/>
  <c r="N1175" i="1"/>
  <c r="M1175" i="1"/>
  <c r="E1175" i="1"/>
  <c r="Q1175" i="1"/>
  <c r="H1175" i="1"/>
  <c r="I638" i="1"/>
  <c r="H638" i="1"/>
  <c r="F638" i="1"/>
  <c r="Q638" i="1"/>
  <c r="N638" i="1"/>
  <c r="J638" i="1"/>
  <c r="E638" i="1"/>
  <c r="G638" i="1"/>
  <c r="M638" i="1"/>
  <c r="N1065" i="1"/>
  <c r="M1065" i="1"/>
  <c r="I1065" i="1"/>
  <c r="H1065" i="1"/>
  <c r="F1065" i="1"/>
  <c r="E1065" i="1"/>
  <c r="J1065" i="1"/>
  <c r="Q1065" i="1"/>
  <c r="G1065" i="1"/>
  <c r="H534" i="1"/>
  <c r="G534" i="1"/>
  <c r="Q534" i="1"/>
  <c r="E534" i="1"/>
  <c r="I534" i="1"/>
  <c r="F534" i="1"/>
  <c r="M534" i="1"/>
  <c r="J534" i="1"/>
  <c r="N534" i="1"/>
  <c r="M986" i="1"/>
  <c r="J986" i="1"/>
  <c r="H986" i="1"/>
  <c r="G986" i="1"/>
  <c r="Q986" i="1"/>
  <c r="N986" i="1"/>
  <c r="F986" i="1"/>
  <c r="E986" i="1"/>
  <c r="I986" i="1"/>
  <c r="G552" i="1"/>
  <c r="F552" i="1"/>
  <c r="N552" i="1"/>
  <c r="I552" i="1"/>
  <c r="H552" i="1"/>
  <c r="E552" i="1"/>
  <c r="M552" i="1"/>
  <c r="J552" i="1"/>
  <c r="Q552" i="1"/>
  <c r="J893" i="1"/>
  <c r="I893" i="1"/>
  <c r="G893" i="1"/>
  <c r="N893" i="1"/>
  <c r="M893" i="1"/>
  <c r="H893" i="1"/>
  <c r="E893" i="1"/>
  <c r="Q893" i="1"/>
  <c r="F893" i="1"/>
  <c r="F504" i="1"/>
  <c r="Q504" i="1"/>
  <c r="E504" i="1"/>
  <c r="M504" i="1"/>
  <c r="I504" i="1"/>
  <c r="H504" i="1"/>
  <c r="G504" i="1"/>
  <c r="N504" i="1"/>
  <c r="J504" i="1"/>
  <c r="G928" i="1"/>
  <c r="F928" i="1"/>
  <c r="N928" i="1"/>
  <c r="M928" i="1"/>
  <c r="Q928" i="1"/>
  <c r="I928" i="1"/>
  <c r="J928" i="1"/>
  <c r="H928" i="1"/>
  <c r="E928" i="1"/>
  <c r="N811" i="1"/>
  <c r="M811" i="1"/>
  <c r="I811" i="1"/>
  <c r="G811" i="1"/>
  <c r="F811" i="1"/>
  <c r="E811" i="1"/>
  <c r="J811" i="1"/>
  <c r="H811" i="1"/>
  <c r="Q811" i="1"/>
  <c r="N1197" i="1"/>
  <c r="M1197" i="1"/>
  <c r="I1197" i="1"/>
  <c r="H1197" i="1"/>
  <c r="F1197" i="1"/>
  <c r="E1197" i="1"/>
  <c r="J1197" i="1"/>
  <c r="G1197" i="1"/>
  <c r="Q1197" i="1"/>
  <c r="M764" i="1"/>
  <c r="J764" i="1"/>
  <c r="H764" i="1"/>
  <c r="G764" i="1"/>
  <c r="F764" i="1"/>
  <c r="E764" i="1"/>
  <c r="Q764" i="1"/>
  <c r="N764" i="1"/>
  <c r="I764" i="1"/>
  <c r="I1020" i="1"/>
  <c r="H1020" i="1"/>
  <c r="F1020" i="1"/>
  <c r="Q1020" i="1"/>
  <c r="E1020" i="1"/>
  <c r="M1020" i="1"/>
  <c r="J1020" i="1"/>
  <c r="N1020" i="1"/>
  <c r="G1020" i="1"/>
  <c r="J1808" i="1"/>
  <c r="I1808" i="1"/>
  <c r="H1808" i="1"/>
  <c r="F1808" i="1"/>
  <c r="Q1808" i="1"/>
  <c r="N1808" i="1"/>
  <c r="G1808" i="1"/>
  <c r="E1808" i="1"/>
  <c r="M1808" i="1"/>
  <c r="I910" i="1"/>
  <c r="H910" i="1"/>
  <c r="F910" i="1"/>
  <c r="Q910" i="1"/>
  <c r="E910" i="1"/>
  <c r="M910" i="1"/>
  <c r="J910" i="1"/>
  <c r="N910" i="1"/>
  <c r="G910" i="1"/>
  <c r="M1394" i="1"/>
  <c r="I1394" i="1"/>
  <c r="H1394" i="1"/>
  <c r="G1394" i="1"/>
  <c r="Q1394" i="1"/>
  <c r="J1394" i="1"/>
  <c r="F1394" i="1"/>
  <c r="N1394" i="1"/>
  <c r="E1394" i="1"/>
  <c r="H799" i="1"/>
  <c r="G799" i="1"/>
  <c r="Q799" i="1"/>
  <c r="E799" i="1"/>
  <c r="N799" i="1"/>
  <c r="M799" i="1"/>
  <c r="J799" i="1"/>
  <c r="F799" i="1"/>
  <c r="I799" i="1"/>
  <c r="M1301" i="1"/>
  <c r="J1301" i="1"/>
  <c r="H1301" i="1"/>
  <c r="N1301" i="1"/>
  <c r="I1301" i="1"/>
  <c r="F1301" i="1"/>
  <c r="E1301" i="1"/>
  <c r="G1301" i="1"/>
  <c r="Q1301" i="1"/>
  <c r="Q1104" i="1"/>
  <c r="E1104" i="1"/>
  <c r="N1104" i="1"/>
  <c r="J1104" i="1"/>
  <c r="I1104" i="1"/>
  <c r="G1104" i="1"/>
  <c r="F1104" i="1"/>
  <c r="M1104" i="1"/>
  <c r="H1104" i="1"/>
  <c r="F1439" i="1"/>
  <c r="N1439" i="1"/>
  <c r="M1439" i="1"/>
  <c r="J1439" i="1"/>
  <c r="Q1439" i="1"/>
  <c r="H1439" i="1"/>
  <c r="I1439" i="1"/>
  <c r="E1439" i="1"/>
  <c r="G1439" i="1"/>
  <c r="N1814" i="1"/>
  <c r="M1814" i="1"/>
  <c r="J1814" i="1"/>
  <c r="H1814" i="1"/>
  <c r="Q1814" i="1"/>
  <c r="G1814" i="1"/>
  <c r="F1814" i="1"/>
  <c r="I1814" i="1"/>
  <c r="E1814" i="1"/>
  <c r="H1193" i="1"/>
  <c r="G1193" i="1"/>
  <c r="Q1193" i="1"/>
  <c r="E1193" i="1"/>
  <c r="N1193" i="1"/>
  <c r="J1193" i="1"/>
  <c r="I1193" i="1"/>
  <c r="M1193" i="1"/>
  <c r="F1193" i="1"/>
  <c r="F1479" i="1"/>
  <c r="N1479" i="1"/>
  <c r="M1479" i="1"/>
  <c r="J1479" i="1"/>
  <c r="G1479" i="1"/>
  <c r="E1479" i="1"/>
  <c r="Q1479" i="1"/>
  <c r="I1479" i="1"/>
  <c r="H1479" i="1"/>
  <c r="G1083" i="1"/>
  <c r="Q1339" i="1"/>
  <c r="E1339" i="1"/>
  <c r="N1339" i="1"/>
  <c r="J1339" i="1"/>
  <c r="I1339" i="1"/>
  <c r="H1339" i="1"/>
  <c r="G1339" i="1"/>
  <c r="F1339" i="1"/>
  <c r="M1339" i="1"/>
  <c r="F2027" i="1"/>
  <c r="Q2027" i="1"/>
  <c r="E2027" i="1"/>
  <c r="M2027" i="1"/>
  <c r="H2027" i="1"/>
  <c r="G2027" i="1"/>
  <c r="J2027" i="1"/>
  <c r="I2027" i="1"/>
  <c r="N2027" i="1"/>
  <c r="I1364" i="1"/>
  <c r="G1364" i="1"/>
  <c r="Q1364" i="1"/>
  <c r="E1364" i="1"/>
  <c r="M1364" i="1"/>
  <c r="J1364" i="1"/>
  <c r="F1364" i="1"/>
  <c r="N1364" i="1"/>
  <c r="H1364" i="1"/>
  <c r="N1822" i="1"/>
  <c r="M1822" i="1"/>
  <c r="J1822" i="1"/>
  <c r="H1822" i="1"/>
  <c r="F1822" i="1"/>
  <c r="E1822" i="1"/>
  <c r="I1822" i="1"/>
  <c r="G1822" i="1"/>
  <c r="Q1822" i="1"/>
  <c r="F1593" i="1"/>
  <c r="Q1593" i="1"/>
  <c r="E1593" i="1"/>
  <c r="N1593" i="1"/>
  <c r="H1593" i="1"/>
  <c r="I1593" i="1"/>
  <c r="G1593" i="1"/>
  <c r="M1593" i="1"/>
  <c r="J1593" i="1"/>
  <c r="M1913" i="1"/>
  <c r="J1913" i="1"/>
  <c r="H1913" i="1"/>
  <c r="G1913" i="1"/>
  <c r="E1913" i="1"/>
  <c r="Q1913" i="1"/>
  <c r="N1913" i="1"/>
  <c r="I1913" i="1"/>
  <c r="F1913" i="1"/>
  <c r="Q1506" i="1"/>
  <c r="E1506" i="1"/>
  <c r="N1506" i="1"/>
  <c r="M1506" i="1"/>
  <c r="I1506" i="1"/>
  <c r="G1506" i="1"/>
  <c r="F1506" i="1"/>
  <c r="J1506" i="1"/>
  <c r="H1506" i="1"/>
  <c r="N1762" i="1"/>
  <c r="M1762" i="1"/>
  <c r="I1762" i="1"/>
  <c r="H1762" i="1"/>
  <c r="Q1762" i="1"/>
  <c r="J1762" i="1"/>
  <c r="F1762" i="1"/>
  <c r="E1762" i="1"/>
  <c r="G1762" i="1"/>
  <c r="G2018" i="1"/>
  <c r="F2018" i="1"/>
  <c r="N2018" i="1"/>
  <c r="M2018" i="1"/>
  <c r="J2018" i="1"/>
  <c r="H2018" i="1"/>
  <c r="E2018" i="1"/>
  <c r="I2018" i="1"/>
  <c r="Q2018" i="1"/>
  <c r="M1604" i="1"/>
  <c r="J1604" i="1"/>
  <c r="I1604" i="1"/>
  <c r="N1604" i="1"/>
  <c r="G1604" i="1"/>
  <c r="F1604" i="1"/>
  <c r="E1604" i="1"/>
  <c r="Q1604" i="1"/>
  <c r="H1604" i="1"/>
  <c r="Q1860" i="1"/>
  <c r="E1860" i="1"/>
  <c r="M1860" i="1"/>
  <c r="J1860" i="1"/>
  <c r="I1860" i="1"/>
  <c r="G1860" i="1"/>
  <c r="N1860" i="1"/>
  <c r="F1860" i="1"/>
  <c r="H1860" i="1"/>
  <c r="Q1988" i="1"/>
  <c r="E1988" i="1"/>
  <c r="N1988" i="1"/>
  <c r="J1988" i="1"/>
  <c r="M1988" i="1"/>
  <c r="H1988" i="1"/>
  <c r="G1988" i="1"/>
  <c r="I1988" i="1"/>
  <c r="F1988" i="1"/>
  <c r="J1573" i="1"/>
  <c r="I1573" i="1"/>
  <c r="H1573" i="1"/>
  <c r="G1573" i="1"/>
  <c r="E1573" i="1"/>
  <c r="M1573" i="1"/>
  <c r="F1573" i="1"/>
  <c r="N1573" i="1"/>
  <c r="Q1573" i="1"/>
  <c r="F1701" i="1"/>
  <c r="N1701" i="1"/>
  <c r="M1701" i="1"/>
  <c r="J1701" i="1"/>
  <c r="H1701" i="1"/>
  <c r="I1701" i="1"/>
  <c r="G1701" i="1"/>
  <c r="E1701" i="1"/>
  <c r="Q1701" i="1"/>
  <c r="I1765" i="1"/>
  <c r="H1765" i="1"/>
  <c r="F1765" i="1"/>
  <c r="Q1765" i="1"/>
  <c r="E1765" i="1"/>
  <c r="M1765" i="1"/>
  <c r="G1765" i="1"/>
  <c r="N1765" i="1"/>
  <c r="J1765" i="1"/>
  <c r="G1893" i="1"/>
  <c r="F1893" i="1"/>
  <c r="N1893" i="1"/>
  <c r="M1893" i="1"/>
  <c r="I1893" i="1"/>
  <c r="H1893" i="1"/>
  <c r="E1893" i="1"/>
  <c r="Q1893" i="1"/>
  <c r="J1893" i="1"/>
  <c r="H380" i="1"/>
  <c r="G380" i="1"/>
  <c r="F380" i="1"/>
  <c r="N380" i="1"/>
  <c r="J380" i="1"/>
  <c r="I380" i="1"/>
  <c r="E380" i="1"/>
  <c r="Q380" i="1"/>
  <c r="M380" i="1"/>
  <c r="M962" i="1"/>
  <c r="J962" i="1"/>
  <c r="H962" i="1"/>
  <c r="G962" i="1"/>
  <c r="E962" i="1"/>
  <c r="Q962" i="1"/>
  <c r="I962" i="1"/>
  <c r="N962" i="1"/>
  <c r="F962" i="1"/>
  <c r="F278" i="1"/>
  <c r="Q278" i="1"/>
  <c r="E278" i="1"/>
  <c r="N278" i="1"/>
  <c r="J278" i="1"/>
  <c r="M278" i="1"/>
  <c r="H278" i="1"/>
  <c r="I278" i="1"/>
  <c r="G278" i="1"/>
  <c r="H103" i="1"/>
  <c r="G103" i="1"/>
  <c r="F103" i="1"/>
  <c r="N103" i="1"/>
  <c r="M103" i="1"/>
  <c r="J103" i="1"/>
  <c r="Q103" i="1"/>
  <c r="I103" i="1"/>
  <c r="E103" i="1"/>
  <c r="M465" i="1"/>
  <c r="J465" i="1"/>
  <c r="I465" i="1"/>
  <c r="G465" i="1"/>
  <c r="Q465" i="1"/>
  <c r="N465" i="1"/>
  <c r="H465" i="1"/>
  <c r="F465" i="1"/>
  <c r="E465" i="1"/>
  <c r="F1399" i="1"/>
  <c r="N1399" i="1"/>
  <c r="M1399" i="1"/>
  <c r="J1399" i="1"/>
  <c r="G1399" i="1"/>
  <c r="E1399" i="1"/>
  <c r="Q1399" i="1"/>
  <c r="H1399" i="1"/>
  <c r="I1399" i="1"/>
  <c r="I62" i="1"/>
  <c r="H62" i="1"/>
  <c r="G62" i="1"/>
  <c r="Q62" i="1"/>
  <c r="E62" i="1"/>
  <c r="N62" i="1"/>
  <c r="M62" i="1"/>
  <c r="J62" i="1"/>
  <c r="F62" i="1"/>
  <c r="M1474" i="1"/>
  <c r="I1474" i="1"/>
  <c r="H1474" i="1"/>
  <c r="G1474" i="1"/>
  <c r="Q1474" i="1"/>
  <c r="F1474" i="1"/>
  <c r="E1474" i="1"/>
  <c r="N1474" i="1"/>
  <c r="J1474" i="1"/>
  <c r="N320" i="1"/>
  <c r="M320" i="1"/>
  <c r="J320" i="1"/>
  <c r="H320" i="1"/>
  <c r="F320" i="1"/>
  <c r="E320" i="1"/>
  <c r="Q320" i="1"/>
  <c r="I320" i="1"/>
  <c r="G320" i="1"/>
  <c r="F1768" i="1"/>
  <c r="Q1768" i="1"/>
  <c r="E1768" i="1"/>
  <c r="M1768" i="1"/>
  <c r="J1768" i="1"/>
  <c r="H1768" i="1"/>
  <c r="G1768" i="1"/>
  <c r="N1768" i="1"/>
  <c r="I1768" i="1"/>
  <c r="F185" i="1"/>
  <c r="Q185" i="1"/>
  <c r="E185" i="1"/>
  <c r="N185" i="1"/>
  <c r="J185" i="1"/>
  <c r="I185" i="1"/>
  <c r="M185" i="1"/>
  <c r="H185" i="1"/>
  <c r="G185" i="1"/>
  <c r="Q114" i="1"/>
  <c r="E114" i="1"/>
  <c r="N114" i="1"/>
  <c r="M114" i="1"/>
  <c r="I114" i="1"/>
  <c r="H114" i="1"/>
  <c r="J114" i="1"/>
  <c r="G114" i="1"/>
  <c r="F114" i="1"/>
  <c r="J613" i="1"/>
  <c r="I613" i="1"/>
  <c r="G613" i="1"/>
  <c r="M613" i="1"/>
  <c r="H613" i="1"/>
  <c r="F613" i="1"/>
  <c r="Q613" i="1"/>
  <c r="N613" i="1"/>
  <c r="E613" i="1"/>
  <c r="G349" i="1"/>
  <c r="F349" i="1"/>
  <c r="Q349" i="1"/>
  <c r="E349" i="1"/>
  <c r="M349" i="1"/>
  <c r="N349" i="1"/>
  <c r="I349" i="1"/>
  <c r="J349" i="1"/>
  <c r="H349" i="1"/>
  <c r="M596" i="1"/>
  <c r="J596" i="1"/>
  <c r="H596" i="1"/>
  <c r="I596" i="1"/>
  <c r="G596" i="1"/>
  <c r="F596" i="1"/>
  <c r="Q596" i="1"/>
  <c r="N596" i="1"/>
  <c r="E596" i="1"/>
  <c r="N147" i="1"/>
  <c r="M147" i="1"/>
  <c r="J147" i="1"/>
  <c r="H147" i="1"/>
  <c r="E147" i="1"/>
  <c r="I147" i="1"/>
  <c r="Q147" i="1"/>
  <c r="F147" i="1"/>
  <c r="G147" i="1"/>
  <c r="M425" i="1"/>
  <c r="J425" i="1"/>
  <c r="I425" i="1"/>
  <c r="G425" i="1"/>
  <c r="E425" i="1"/>
  <c r="Q425" i="1"/>
  <c r="N425" i="1"/>
  <c r="H425" i="1"/>
  <c r="F425" i="1"/>
  <c r="F1239" i="1"/>
  <c r="E1239" i="1"/>
  <c r="Q1239" i="1"/>
  <c r="M1239" i="1"/>
  <c r="J1239" i="1"/>
  <c r="I1239" i="1"/>
  <c r="H1239" i="1"/>
  <c r="G1239" i="1"/>
  <c r="N1239" i="1"/>
  <c r="I646" i="1"/>
  <c r="H646" i="1"/>
  <c r="F646" i="1"/>
  <c r="G646" i="1"/>
  <c r="E646" i="1"/>
  <c r="Q646" i="1"/>
  <c r="M646" i="1"/>
  <c r="J646" i="1"/>
  <c r="N646" i="1"/>
  <c r="Q1095" i="1"/>
  <c r="H1095" i="1"/>
  <c r="G1095" i="1"/>
  <c r="F414" i="1"/>
  <c r="Q414" i="1"/>
  <c r="E414" i="1"/>
  <c r="N414" i="1"/>
  <c r="J414" i="1"/>
  <c r="H414" i="1"/>
  <c r="G414" i="1"/>
  <c r="M414" i="1"/>
  <c r="I414" i="1"/>
  <c r="H671" i="1"/>
  <c r="G671" i="1"/>
  <c r="Q671" i="1"/>
  <c r="E671" i="1"/>
  <c r="N671" i="1"/>
  <c r="M671" i="1"/>
  <c r="J671" i="1"/>
  <c r="F671" i="1"/>
  <c r="I671" i="1"/>
  <c r="G1194" i="1"/>
  <c r="F1194" i="1"/>
  <c r="N1194" i="1"/>
  <c r="M1194" i="1"/>
  <c r="J1194" i="1"/>
  <c r="I1194" i="1"/>
  <c r="E1194" i="1"/>
  <c r="Q1194" i="1"/>
  <c r="H1194" i="1"/>
  <c r="G560" i="1"/>
  <c r="F560" i="1"/>
  <c r="N560" i="1"/>
  <c r="Q560" i="1"/>
  <c r="M560" i="1"/>
  <c r="J560" i="1"/>
  <c r="H560" i="1"/>
  <c r="I560" i="1"/>
  <c r="E560" i="1"/>
  <c r="J909" i="1"/>
  <c r="I909" i="1"/>
  <c r="G909" i="1"/>
  <c r="F909" i="1"/>
  <c r="N909" i="1"/>
  <c r="M909" i="1"/>
  <c r="H909" i="1"/>
  <c r="Q909" i="1"/>
  <c r="E909" i="1"/>
  <c r="N1619" i="1"/>
  <c r="M1619" i="1"/>
  <c r="J1619" i="1"/>
  <c r="E1619" i="1"/>
  <c r="Q1619" i="1"/>
  <c r="I1619" i="1"/>
  <c r="F1619" i="1"/>
  <c r="G1619" i="1"/>
  <c r="H1619" i="1"/>
  <c r="F577" i="1"/>
  <c r="Q577" i="1"/>
  <c r="E577" i="1"/>
  <c r="M577" i="1"/>
  <c r="N577" i="1"/>
  <c r="J577" i="1"/>
  <c r="H577" i="1"/>
  <c r="G577" i="1"/>
  <c r="I577" i="1"/>
  <c r="G944" i="1"/>
  <c r="F944" i="1"/>
  <c r="N944" i="1"/>
  <c r="M944" i="1"/>
  <c r="Q944" i="1"/>
  <c r="I944" i="1"/>
  <c r="E944" i="1"/>
  <c r="H944" i="1"/>
  <c r="J944" i="1"/>
  <c r="F1760" i="1"/>
  <c r="Q1760" i="1"/>
  <c r="E1760" i="1"/>
  <c r="M1760" i="1"/>
  <c r="J1760" i="1"/>
  <c r="N1760" i="1"/>
  <c r="H1760" i="1"/>
  <c r="I1760" i="1"/>
  <c r="G1760" i="1"/>
  <c r="N947" i="1"/>
  <c r="M947" i="1"/>
  <c r="I947" i="1"/>
  <c r="H947" i="1"/>
  <c r="F947" i="1"/>
  <c r="E947" i="1"/>
  <c r="J947" i="1"/>
  <c r="G947" i="1"/>
  <c r="Q947" i="1"/>
  <c r="H1213" i="1"/>
  <c r="M1213" i="1"/>
  <c r="J1213" i="1"/>
  <c r="G1213" i="1"/>
  <c r="F1213" i="1"/>
  <c r="Q1213" i="1"/>
  <c r="N1213" i="1"/>
  <c r="E1213" i="1"/>
  <c r="I1213" i="1"/>
  <c r="G1775" i="1"/>
  <c r="F1775" i="1"/>
  <c r="N1775" i="1"/>
  <c r="M1775" i="1"/>
  <c r="H1775" i="1"/>
  <c r="E1775" i="1"/>
  <c r="Q1775" i="1"/>
  <c r="J1775" i="1"/>
  <c r="M900" i="1"/>
  <c r="J900" i="1"/>
  <c r="H900" i="1"/>
  <c r="Q900" i="1"/>
  <c r="N900" i="1"/>
  <c r="I900" i="1"/>
  <c r="F900" i="1"/>
  <c r="G900" i="1"/>
  <c r="E900" i="1"/>
  <c r="G1246" i="1"/>
  <c r="F1246" i="1"/>
  <c r="E1246" i="1"/>
  <c r="N1246" i="1"/>
  <c r="M1246" i="1"/>
  <c r="I1246" i="1"/>
  <c r="H1246" i="1"/>
  <c r="Q1246" i="1"/>
  <c r="J1246" i="1"/>
  <c r="G1584" i="1"/>
  <c r="F1584" i="1"/>
  <c r="Q1584" i="1"/>
  <c r="E1584" i="1"/>
  <c r="M1584" i="1"/>
  <c r="I1584" i="1"/>
  <c r="H1584" i="1"/>
  <c r="N1584" i="1"/>
  <c r="J1584" i="1"/>
  <c r="I854" i="1"/>
  <c r="H854" i="1"/>
  <c r="F854" i="1"/>
  <c r="Q854" i="1"/>
  <c r="M854" i="1"/>
  <c r="G854" i="1"/>
  <c r="E854" i="1"/>
  <c r="N854" i="1"/>
  <c r="J854" i="1"/>
  <c r="G1154" i="1"/>
  <c r="F1154" i="1"/>
  <c r="N1154" i="1"/>
  <c r="M1154" i="1"/>
  <c r="I1154" i="1"/>
  <c r="H1154" i="1"/>
  <c r="Q1154" i="1"/>
  <c r="J1154" i="1"/>
  <c r="E1154" i="1"/>
  <c r="G1656" i="1"/>
  <c r="F1656" i="1"/>
  <c r="Q1656" i="1"/>
  <c r="E1656" i="1"/>
  <c r="N1656" i="1"/>
  <c r="M1656" i="1"/>
  <c r="J1656" i="1"/>
  <c r="I1656" i="1"/>
  <c r="H1656" i="1"/>
  <c r="H807" i="1"/>
  <c r="G807" i="1"/>
  <c r="Q807" i="1"/>
  <c r="E807" i="1"/>
  <c r="M807" i="1"/>
  <c r="N807" i="1"/>
  <c r="J807" i="1"/>
  <c r="I807" i="1"/>
  <c r="F807" i="1"/>
  <c r="F1063" i="1"/>
  <c r="Q1063" i="1"/>
  <c r="E1063" i="1"/>
  <c r="M1063" i="1"/>
  <c r="J1063" i="1"/>
  <c r="H1063" i="1"/>
  <c r="G1063" i="1"/>
  <c r="N1063" i="1"/>
  <c r="I1063" i="1"/>
  <c r="Q1472" i="1"/>
  <c r="E1472" i="1"/>
  <c r="M1472" i="1"/>
  <c r="J1472" i="1"/>
  <c r="I1472" i="1"/>
  <c r="F1472" i="1"/>
  <c r="N1472" i="1"/>
  <c r="G1472" i="1"/>
  <c r="H1472" i="1"/>
  <c r="H1112" i="1"/>
  <c r="Q1112" i="1"/>
  <c r="G1112" i="1"/>
  <c r="E1112" i="1"/>
  <c r="Q1368" i="1"/>
  <c r="E1368" i="1"/>
  <c r="M1368" i="1"/>
  <c r="I1368" i="1"/>
  <c r="N1368" i="1"/>
  <c r="H1368" i="1"/>
  <c r="J1368" i="1"/>
  <c r="G1368" i="1"/>
  <c r="F1368" i="1"/>
  <c r="N1830" i="1"/>
  <c r="M1830" i="1"/>
  <c r="J1830" i="1"/>
  <c r="H1830" i="1"/>
  <c r="Q1830" i="1"/>
  <c r="G1830" i="1"/>
  <c r="F1830" i="1"/>
  <c r="I1830" i="1"/>
  <c r="E1830" i="1"/>
  <c r="N1073" i="1"/>
  <c r="M1073" i="1"/>
  <c r="I1073" i="1"/>
  <c r="H1073" i="1"/>
  <c r="Q1073" i="1"/>
  <c r="G1073" i="1"/>
  <c r="F1073" i="1"/>
  <c r="J1073" i="1"/>
  <c r="E1073" i="1"/>
  <c r="G1329" i="1"/>
  <c r="F1329" i="1"/>
  <c r="N1329" i="1"/>
  <c r="Q1329" i="1"/>
  <c r="J1329" i="1"/>
  <c r="I1329" i="1"/>
  <c r="E1329" i="1"/>
  <c r="M1329" i="1"/>
  <c r="H1329" i="1"/>
  <c r="Q1879" i="1"/>
  <c r="E1879" i="1"/>
  <c r="J1879" i="1"/>
  <c r="I1879" i="1"/>
  <c r="M1879" i="1"/>
  <c r="H1879" i="1"/>
  <c r="G1879" i="1"/>
  <c r="F1879" i="1"/>
  <c r="N1879" i="1"/>
  <c r="J1219" i="1"/>
  <c r="N1219" i="1"/>
  <c r="M1219" i="1"/>
  <c r="H1219" i="1"/>
  <c r="G1219" i="1"/>
  <c r="Q1219" i="1"/>
  <c r="F1219" i="1"/>
  <c r="E1219" i="1"/>
  <c r="I1219" i="1"/>
  <c r="N1531" i="1"/>
  <c r="M1531" i="1"/>
  <c r="J1531" i="1"/>
  <c r="Q1531" i="1"/>
  <c r="I1531" i="1"/>
  <c r="H1531" i="1"/>
  <c r="E1531" i="1"/>
  <c r="F1531" i="1"/>
  <c r="G1531" i="1"/>
  <c r="I1915" i="1"/>
  <c r="H1915" i="1"/>
  <c r="F1915" i="1"/>
  <c r="Q1915" i="1"/>
  <c r="E1915" i="1"/>
  <c r="M1915" i="1"/>
  <c r="G1915" i="1"/>
  <c r="N1915" i="1"/>
  <c r="J1915" i="1"/>
  <c r="Q1180" i="1"/>
  <c r="E1180" i="1"/>
  <c r="N1180" i="1"/>
  <c r="J1180" i="1"/>
  <c r="I1180" i="1"/>
  <c r="H1180" i="1"/>
  <c r="G1180" i="1"/>
  <c r="M1180" i="1"/>
  <c r="F1180" i="1"/>
  <c r="M1458" i="1"/>
  <c r="I1458" i="1"/>
  <c r="H1458" i="1"/>
  <c r="G1458" i="1"/>
  <c r="Q1458" i="1"/>
  <c r="N1458" i="1"/>
  <c r="J1458" i="1"/>
  <c r="F1458" i="1"/>
  <c r="E1458" i="1"/>
  <c r="M1966" i="1"/>
  <c r="J1966" i="1"/>
  <c r="H1966" i="1"/>
  <c r="F1966" i="1"/>
  <c r="E1966" i="1"/>
  <c r="Q1966" i="1"/>
  <c r="I1966" i="1"/>
  <c r="G1966" i="1"/>
  <c r="N1966" i="1"/>
  <c r="F1537" i="1"/>
  <c r="Q1537" i="1"/>
  <c r="E1537" i="1"/>
  <c r="N1537" i="1"/>
  <c r="M1537" i="1"/>
  <c r="I1537" i="1"/>
  <c r="H1537" i="1"/>
  <c r="G1537" i="1"/>
  <c r="J1537" i="1"/>
  <c r="I1793" i="1"/>
  <c r="G1793" i="1"/>
  <c r="Q1793" i="1"/>
  <c r="E1793" i="1"/>
  <c r="M1793" i="1"/>
  <c r="J1793" i="1"/>
  <c r="F1793" i="1"/>
  <c r="N1793" i="1"/>
  <c r="H1793" i="1"/>
  <c r="H2049" i="1"/>
  <c r="G2049" i="1"/>
  <c r="Q2049" i="1"/>
  <c r="E2049" i="1"/>
  <c r="N2049" i="1"/>
  <c r="J2049" i="1"/>
  <c r="I2049" i="1"/>
  <c r="M2049" i="1"/>
  <c r="F2049" i="1"/>
  <c r="I1706" i="1"/>
  <c r="Q1706" i="1"/>
  <c r="N1706" i="1"/>
  <c r="M1706" i="1"/>
  <c r="H1706" i="1"/>
  <c r="F1706" i="1"/>
  <c r="J1706" i="1"/>
  <c r="G1706" i="1"/>
  <c r="E1706" i="1"/>
  <c r="J1898" i="1"/>
  <c r="I1898" i="1"/>
  <c r="G1898" i="1"/>
  <c r="F1898" i="1"/>
  <c r="N1898" i="1"/>
  <c r="M1898" i="1"/>
  <c r="H1898" i="1"/>
  <c r="E1898" i="1"/>
  <c r="Q1898" i="1"/>
  <c r="M1484" i="1"/>
  <c r="J1484" i="1"/>
  <c r="I1484" i="1"/>
  <c r="Q1484" i="1"/>
  <c r="N1484" i="1"/>
  <c r="H1484" i="1"/>
  <c r="F1484" i="1"/>
  <c r="G1484" i="1"/>
  <c r="E1484" i="1"/>
  <c r="J1740" i="1"/>
  <c r="I1740" i="1"/>
  <c r="G1740" i="1"/>
  <c r="F1740" i="1"/>
  <c r="N1740" i="1"/>
  <c r="H1740" i="1"/>
  <c r="M1740" i="1"/>
  <c r="E1740" i="1"/>
  <c r="Q1740" i="1"/>
  <c r="Q1932" i="1"/>
  <c r="E1932" i="1"/>
  <c r="N1932" i="1"/>
  <c r="J1932" i="1"/>
  <c r="F1932" i="1"/>
  <c r="M1932" i="1"/>
  <c r="H1932" i="1"/>
  <c r="G1932" i="1"/>
  <c r="I1932" i="1"/>
  <c r="J1517" i="1"/>
  <c r="I1517" i="1"/>
  <c r="H1517" i="1"/>
  <c r="Q1517" i="1"/>
  <c r="M1517" i="1"/>
  <c r="G1517" i="1"/>
  <c r="F1517" i="1"/>
  <c r="E1517" i="1"/>
  <c r="N1517" i="1"/>
  <c r="I1773" i="1"/>
  <c r="H1773" i="1"/>
  <c r="F1773" i="1"/>
  <c r="Q1773" i="1"/>
  <c r="E1773" i="1"/>
  <c r="M1773" i="1"/>
  <c r="J1773" i="1"/>
  <c r="G1773" i="1"/>
  <c r="N1773" i="1"/>
  <c r="H316" i="1"/>
  <c r="G316" i="1"/>
  <c r="F316" i="1"/>
  <c r="N316" i="1"/>
  <c r="J316" i="1"/>
  <c r="I316" i="1"/>
  <c r="E316" i="1"/>
  <c r="Q316" i="1"/>
  <c r="M316" i="1"/>
  <c r="J101" i="1"/>
  <c r="I101" i="1"/>
  <c r="H101" i="1"/>
  <c r="F101" i="1"/>
  <c r="Q101" i="1"/>
  <c r="G101" i="1"/>
  <c r="E101" i="1"/>
  <c r="N101" i="1"/>
  <c r="M101" i="1"/>
  <c r="F262" i="1"/>
  <c r="Q262" i="1"/>
  <c r="E262" i="1"/>
  <c r="N262" i="1"/>
  <c r="J262" i="1"/>
  <c r="M262" i="1"/>
  <c r="H262" i="1"/>
  <c r="G262" i="1"/>
  <c r="I262" i="1"/>
  <c r="H95" i="1"/>
  <c r="G95" i="1"/>
  <c r="F95" i="1"/>
  <c r="N95" i="1"/>
  <c r="M95" i="1"/>
  <c r="Q95" i="1"/>
  <c r="I95" i="1"/>
  <c r="E95" i="1"/>
  <c r="J95" i="1"/>
  <c r="Q351" i="1"/>
  <c r="E351" i="1"/>
  <c r="N351" i="1"/>
  <c r="M351" i="1"/>
  <c r="I351" i="1"/>
  <c r="J351" i="1"/>
  <c r="G351" i="1"/>
  <c r="F351" i="1"/>
  <c r="H351" i="1"/>
  <c r="N522" i="1"/>
  <c r="M522" i="1"/>
  <c r="I522" i="1"/>
  <c r="Q522" i="1"/>
  <c r="J522" i="1"/>
  <c r="G522" i="1"/>
  <c r="F522" i="1"/>
  <c r="H522" i="1"/>
  <c r="E522" i="1"/>
  <c r="I158" i="1"/>
  <c r="H158" i="1"/>
  <c r="G158" i="1"/>
  <c r="Q158" i="1"/>
  <c r="E158" i="1"/>
  <c r="N158" i="1"/>
  <c r="F158" i="1"/>
  <c r="M158" i="1"/>
  <c r="J158" i="1"/>
  <c r="G56" i="1"/>
  <c r="F56" i="1"/>
  <c r="Q56" i="1"/>
  <c r="E56" i="1"/>
  <c r="M56" i="1"/>
  <c r="N56" i="1"/>
  <c r="J56" i="1"/>
  <c r="I56" i="1"/>
  <c r="H56" i="1"/>
  <c r="N376" i="1"/>
  <c r="M376" i="1"/>
  <c r="J376" i="1"/>
  <c r="H376" i="1"/>
  <c r="Q376" i="1"/>
  <c r="I376" i="1"/>
  <c r="F376" i="1"/>
  <c r="E376" i="1"/>
  <c r="G376" i="1"/>
  <c r="G1640" i="1"/>
  <c r="F1640" i="1"/>
  <c r="Q1640" i="1"/>
  <c r="E1640" i="1"/>
  <c r="H1640" i="1"/>
  <c r="N1640" i="1"/>
  <c r="J1640" i="1"/>
  <c r="M1640" i="1"/>
  <c r="I1640" i="1"/>
  <c r="F49" i="1"/>
  <c r="Q49" i="1"/>
  <c r="E49" i="1"/>
  <c r="N49" i="1"/>
  <c r="J49" i="1"/>
  <c r="M49" i="1"/>
  <c r="H49" i="1"/>
  <c r="I49" i="1"/>
  <c r="G49" i="1"/>
  <c r="Q42" i="1"/>
  <c r="E42" i="1"/>
  <c r="N42" i="1"/>
  <c r="M42" i="1"/>
  <c r="I42" i="1"/>
  <c r="H42" i="1"/>
  <c r="J42" i="1"/>
  <c r="G42" i="1"/>
  <c r="F42" i="1"/>
  <c r="H468" i="1"/>
  <c r="G468" i="1"/>
  <c r="F468" i="1"/>
  <c r="N468" i="1"/>
  <c r="Q468" i="1"/>
  <c r="M468" i="1"/>
  <c r="J468" i="1"/>
  <c r="I468" i="1"/>
  <c r="E468" i="1"/>
  <c r="G317" i="1"/>
  <c r="F317" i="1"/>
  <c r="Q317" i="1"/>
  <c r="E317" i="1"/>
  <c r="M317" i="1"/>
  <c r="N317" i="1"/>
  <c r="I317" i="1"/>
  <c r="H317" i="1"/>
  <c r="J317" i="1"/>
  <c r="D2059" i="1"/>
  <c r="D2061" i="1" s="1"/>
  <c r="N203" i="1"/>
  <c r="M203" i="1"/>
  <c r="J203" i="1"/>
  <c r="H203" i="1"/>
  <c r="G203" i="1"/>
  <c r="F203" i="1"/>
  <c r="I203" i="1"/>
  <c r="E203" i="1"/>
  <c r="Q203" i="1"/>
  <c r="I331" i="1"/>
  <c r="H331" i="1"/>
  <c r="G331" i="1"/>
  <c r="Q331" i="1"/>
  <c r="E331" i="1"/>
  <c r="M331" i="1"/>
  <c r="F331" i="1"/>
  <c r="N331" i="1"/>
  <c r="J331" i="1"/>
  <c r="F865" i="1"/>
  <c r="Q865" i="1"/>
  <c r="E865" i="1"/>
  <c r="M865" i="1"/>
  <c r="H865" i="1"/>
  <c r="G865" i="1"/>
  <c r="J865" i="1"/>
  <c r="I865" i="1"/>
  <c r="N865" i="1"/>
  <c r="I509" i="1"/>
  <c r="H509" i="1"/>
  <c r="F509" i="1"/>
  <c r="Q509" i="1"/>
  <c r="N509" i="1"/>
  <c r="J509" i="1"/>
  <c r="E509" i="1"/>
  <c r="M509" i="1"/>
  <c r="G509" i="1"/>
  <c r="F809" i="1"/>
  <c r="Q809" i="1"/>
  <c r="E809" i="1"/>
  <c r="M809" i="1"/>
  <c r="N809" i="1"/>
  <c r="J809" i="1"/>
  <c r="I809" i="1"/>
  <c r="G809" i="1"/>
  <c r="H809" i="1"/>
  <c r="F406" i="1"/>
  <c r="Q406" i="1"/>
  <c r="E406" i="1"/>
  <c r="N406" i="1"/>
  <c r="J406" i="1"/>
  <c r="M406" i="1"/>
  <c r="H406" i="1"/>
  <c r="I406" i="1"/>
  <c r="G406" i="1"/>
  <c r="H663" i="1"/>
  <c r="G663" i="1"/>
  <c r="Q663" i="1"/>
  <c r="E663" i="1"/>
  <c r="I663" i="1"/>
  <c r="F663" i="1"/>
  <c r="M663" i="1"/>
  <c r="J663" i="1"/>
  <c r="N663" i="1"/>
  <c r="G1162" i="1"/>
  <c r="F1162" i="1"/>
  <c r="N1162" i="1"/>
  <c r="M1162" i="1"/>
  <c r="J1162" i="1"/>
  <c r="I1162" i="1"/>
  <c r="E1162" i="1"/>
  <c r="Q1162" i="1"/>
  <c r="H1162" i="1"/>
  <c r="Q487" i="1"/>
  <c r="E487" i="1"/>
  <c r="N487" i="1"/>
  <c r="M487" i="1"/>
  <c r="I487" i="1"/>
  <c r="G487" i="1"/>
  <c r="F487" i="1"/>
  <c r="H487" i="1"/>
  <c r="J487" i="1"/>
  <c r="J765" i="1"/>
  <c r="I765" i="1"/>
  <c r="G765" i="1"/>
  <c r="N765" i="1"/>
  <c r="M765" i="1"/>
  <c r="H765" i="1"/>
  <c r="E765" i="1"/>
  <c r="Q765" i="1"/>
  <c r="F765" i="1"/>
  <c r="F1231" i="1"/>
  <c r="Q1231" i="1"/>
  <c r="N1231" i="1"/>
  <c r="J1231" i="1"/>
  <c r="I1231" i="1"/>
  <c r="H1231" i="1"/>
  <c r="G1231" i="1"/>
  <c r="E1231" i="1"/>
  <c r="M1231" i="1"/>
  <c r="N440" i="1"/>
  <c r="M440" i="1"/>
  <c r="J440" i="1"/>
  <c r="H440" i="1"/>
  <c r="Q440" i="1"/>
  <c r="I440" i="1"/>
  <c r="F440" i="1"/>
  <c r="E440" i="1"/>
  <c r="G440" i="1"/>
  <c r="F697" i="1"/>
  <c r="Q697" i="1"/>
  <c r="E697" i="1"/>
  <c r="M697" i="1"/>
  <c r="I697" i="1"/>
  <c r="H697" i="1"/>
  <c r="G697" i="1"/>
  <c r="N697" i="1"/>
  <c r="J697" i="1"/>
  <c r="J1302" i="1"/>
  <c r="I1302" i="1"/>
  <c r="G1302" i="1"/>
  <c r="Q1302" i="1"/>
  <c r="M1302" i="1"/>
  <c r="H1302" i="1"/>
  <c r="F1302" i="1"/>
  <c r="E1302" i="1"/>
  <c r="N1302" i="1"/>
  <c r="N875" i="1"/>
  <c r="M875" i="1"/>
  <c r="I875" i="1"/>
  <c r="G875" i="1"/>
  <c r="F875" i="1"/>
  <c r="E875" i="1"/>
  <c r="Q875" i="1"/>
  <c r="J875" i="1"/>
  <c r="H875" i="1"/>
  <c r="H1069" i="1"/>
  <c r="G1069" i="1"/>
  <c r="Q1069" i="1"/>
  <c r="E1069" i="1"/>
  <c r="N1069" i="1"/>
  <c r="M1069" i="1"/>
  <c r="J1069" i="1"/>
  <c r="F1069" i="1"/>
  <c r="I1069" i="1"/>
  <c r="G1743" i="1"/>
  <c r="F1743" i="1"/>
  <c r="N1743" i="1"/>
  <c r="M1743" i="1"/>
  <c r="I1743" i="1"/>
  <c r="H1743" i="1"/>
  <c r="E1743" i="1"/>
  <c r="Q1743" i="1"/>
  <c r="J1743" i="1"/>
  <c r="M892" i="1"/>
  <c r="J892" i="1"/>
  <c r="H892" i="1"/>
  <c r="G892" i="1"/>
  <c r="F892" i="1"/>
  <c r="E892" i="1"/>
  <c r="Q892" i="1"/>
  <c r="N892" i="1"/>
  <c r="I892" i="1"/>
  <c r="G1230" i="1"/>
  <c r="Q1230" i="1"/>
  <c r="N1230" i="1"/>
  <c r="J1230" i="1"/>
  <c r="I1230" i="1"/>
  <c r="F1230" i="1"/>
  <c r="E1230" i="1"/>
  <c r="M1230" i="1"/>
  <c r="H1230" i="1"/>
  <c r="I782" i="1"/>
  <c r="H782" i="1"/>
  <c r="F782" i="1"/>
  <c r="N782" i="1"/>
  <c r="M782" i="1"/>
  <c r="J782" i="1"/>
  <c r="E782" i="1"/>
  <c r="Q782" i="1"/>
  <c r="G782" i="1"/>
  <c r="G1138" i="1"/>
  <c r="F1138" i="1"/>
  <c r="N1138" i="1"/>
  <c r="M1138" i="1"/>
  <c r="I1138" i="1"/>
  <c r="H1138" i="1"/>
  <c r="Q1138" i="1"/>
  <c r="E1138" i="1"/>
  <c r="J1138" i="1"/>
  <c r="H735" i="1"/>
  <c r="G735" i="1"/>
  <c r="Q735" i="1"/>
  <c r="E735" i="1"/>
  <c r="N735" i="1"/>
  <c r="M735" i="1"/>
  <c r="J735" i="1"/>
  <c r="F735" i="1"/>
  <c r="I735" i="1"/>
  <c r="F991" i="1"/>
  <c r="Q991" i="1"/>
  <c r="E991" i="1"/>
  <c r="M991" i="1"/>
  <c r="J991" i="1"/>
  <c r="I991" i="1"/>
  <c r="H991" i="1"/>
  <c r="N991" i="1"/>
  <c r="G991" i="1"/>
  <c r="N1695" i="1"/>
  <c r="M1695" i="1"/>
  <c r="J1695" i="1"/>
  <c r="I1695" i="1"/>
  <c r="G1695" i="1"/>
  <c r="H1695" i="1"/>
  <c r="F1695" i="1"/>
  <c r="E1695" i="1"/>
  <c r="Q1695" i="1"/>
  <c r="Q1360" i="1"/>
  <c r="E1360" i="1"/>
  <c r="M1360" i="1"/>
  <c r="I1360" i="1"/>
  <c r="H1360" i="1"/>
  <c r="G1360" i="1"/>
  <c r="J1360" i="1"/>
  <c r="F1360" i="1"/>
  <c r="N1360" i="1"/>
  <c r="M1942" i="1"/>
  <c r="J1942" i="1"/>
  <c r="H1942" i="1"/>
  <c r="E1942" i="1"/>
  <c r="Q1942" i="1"/>
  <c r="N1942" i="1"/>
  <c r="G1942" i="1"/>
  <c r="F1942" i="1"/>
  <c r="I1942" i="1"/>
  <c r="G1321" i="1"/>
  <c r="F1321" i="1"/>
  <c r="N1321" i="1"/>
  <c r="J1321" i="1"/>
  <c r="I1321" i="1"/>
  <c r="E1321" i="1"/>
  <c r="Q1321" i="1"/>
  <c r="M1321" i="1"/>
  <c r="H1321" i="1"/>
  <c r="J1863" i="1"/>
  <c r="N1863" i="1"/>
  <c r="M1863" i="1"/>
  <c r="I1863" i="1"/>
  <c r="G1863" i="1"/>
  <c r="E1863" i="1"/>
  <c r="H1863" i="1"/>
  <c r="F1863" i="1"/>
  <c r="Q1863" i="1"/>
  <c r="Q1275" i="1"/>
  <c r="E1275" i="1"/>
  <c r="N1275" i="1"/>
  <c r="J1275" i="1"/>
  <c r="I1275" i="1"/>
  <c r="H1275" i="1"/>
  <c r="F1275" i="1"/>
  <c r="M1275" i="1"/>
  <c r="G1275" i="1"/>
  <c r="N1643" i="1"/>
  <c r="M1643" i="1"/>
  <c r="J1643" i="1"/>
  <c r="F1643" i="1"/>
  <c r="Q1643" i="1"/>
  <c r="H1643" i="1"/>
  <c r="I1643" i="1"/>
  <c r="G1643" i="1"/>
  <c r="E1643" i="1"/>
  <c r="Q1172" i="1"/>
  <c r="E1172" i="1"/>
  <c r="N1172" i="1"/>
  <c r="J1172" i="1"/>
  <c r="I1172" i="1"/>
  <c r="G1172" i="1"/>
  <c r="F1172" i="1"/>
  <c r="M1172" i="1"/>
  <c r="H1172" i="1"/>
  <c r="G1446" i="1"/>
  <c r="Q1446" i="1"/>
  <c r="E1446" i="1"/>
  <c r="N1446" i="1"/>
  <c r="M1446" i="1"/>
  <c r="I1446" i="1"/>
  <c r="J1446" i="1"/>
  <c r="H1446" i="1"/>
  <c r="F1446" i="1"/>
  <c r="N1465" i="1"/>
  <c r="J1465" i="1"/>
  <c r="I1465" i="1"/>
  <c r="H1465" i="1"/>
  <c r="E1465" i="1"/>
  <c r="M1465" i="1"/>
  <c r="G1465" i="1"/>
  <c r="Q1465" i="1"/>
  <c r="F1465" i="1"/>
  <c r="Q1785" i="1"/>
  <c r="E1785" i="1"/>
  <c r="N1785" i="1"/>
  <c r="J1785" i="1"/>
  <c r="I1785" i="1"/>
  <c r="M1785" i="1"/>
  <c r="G1785" i="1"/>
  <c r="H1785" i="1"/>
  <c r="F1785" i="1"/>
  <c r="Q1570" i="1"/>
  <c r="E1570" i="1"/>
  <c r="N1570" i="1"/>
  <c r="M1570" i="1"/>
  <c r="I1570" i="1"/>
  <c r="G1570" i="1"/>
  <c r="F1570" i="1"/>
  <c r="J1570" i="1"/>
  <c r="H1570" i="1"/>
  <c r="G1954" i="1"/>
  <c r="F1954" i="1"/>
  <c r="N1954" i="1"/>
  <c r="M1954" i="1"/>
  <c r="J1954" i="1"/>
  <c r="H1954" i="1"/>
  <c r="E1954" i="1"/>
  <c r="Q1954" i="1"/>
  <c r="I1954" i="1"/>
  <c r="M1668" i="1"/>
  <c r="J1668" i="1"/>
  <c r="I1668" i="1"/>
  <c r="N1668" i="1"/>
  <c r="G1668" i="1"/>
  <c r="F1668" i="1"/>
  <c r="E1668" i="1"/>
  <c r="Q1668" i="1"/>
  <c r="H1668" i="1"/>
  <c r="J1509" i="1"/>
  <c r="I1509" i="1"/>
  <c r="H1509" i="1"/>
  <c r="G1509" i="1"/>
  <c r="E1509" i="1"/>
  <c r="N1509" i="1"/>
  <c r="M1509" i="1"/>
  <c r="F1509" i="1"/>
  <c r="Q1509" i="1"/>
  <c r="M52" i="1"/>
  <c r="J52" i="1"/>
  <c r="I52" i="1"/>
  <c r="G52" i="1"/>
  <c r="F52" i="1"/>
  <c r="N52" i="1"/>
  <c r="E52" i="1"/>
  <c r="Q52" i="1"/>
  <c r="H52" i="1"/>
  <c r="M204" i="1"/>
  <c r="J204" i="1"/>
  <c r="I204" i="1"/>
  <c r="G204" i="1"/>
  <c r="Q204" i="1"/>
  <c r="N204" i="1"/>
  <c r="H204" i="1"/>
  <c r="F204" i="1"/>
  <c r="E204" i="1"/>
  <c r="I475" i="1"/>
  <c r="H475" i="1"/>
  <c r="G475" i="1"/>
  <c r="Q475" i="1"/>
  <c r="E475" i="1"/>
  <c r="N475" i="1"/>
  <c r="M475" i="1"/>
  <c r="J475" i="1"/>
  <c r="F475" i="1"/>
  <c r="I142" i="1"/>
  <c r="H142" i="1"/>
  <c r="G142" i="1"/>
  <c r="Q142" i="1"/>
  <c r="E142" i="1"/>
  <c r="N142" i="1"/>
  <c r="M142" i="1"/>
  <c r="F142" i="1"/>
  <c r="J142" i="1"/>
  <c r="G1254" i="1"/>
  <c r="H1254" i="1"/>
  <c r="F1254" i="1"/>
  <c r="Q1254" i="1"/>
  <c r="N1254" i="1"/>
  <c r="J1254" i="1"/>
  <c r="I1254" i="1"/>
  <c r="E1254" i="1"/>
  <c r="M1254" i="1"/>
  <c r="H167" i="1"/>
  <c r="G167" i="1"/>
  <c r="F167" i="1"/>
  <c r="N167" i="1"/>
  <c r="M167" i="1"/>
  <c r="J167" i="1"/>
  <c r="I167" i="1"/>
  <c r="E167" i="1"/>
  <c r="Q167" i="1"/>
  <c r="Q295" i="1"/>
  <c r="E295" i="1"/>
  <c r="N295" i="1"/>
  <c r="M295" i="1"/>
  <c r="I295" i="1"/>
  <c r="G295" i="1"/>
  <c r="F295" i="1"/>
  <c r="H295" i="1"/>
  <c r="J295" i="1"/>
  <c r="Q594" i="1"/>
  <c r="E594" i="1"/>
  <c r="N594" i="1"/>
  <c r="J594" i="1"/>
  <c r="M594" i="1"/>
  <c r="H594" i="1"/>
  <c r="G594" i="1"/>
  <c r="I594" i="1"/>
  <c r="F594" i="1"/>
  <c r="N587" i="1"/>
  <c r="M587" i="1"/>
  <c r="I587" i="1"/>
  <c r="Q587" i="1"/>
  <c r="J587" i="1"/>
  <c r="G587" i="1"/>
  <c r="E587" i="1"/>
  <c r="F587" i="1"/>
  <c r="H587" i="1"/>
  <c r="M684" i="1"/>
  <c r="J684" i="1"/>
  <c r="H684" i="1"/>
  <c r="N684" i="1"/>
  <c r="I684" i="1"/>
  <c r="G684" i="1"/>
  <c r="E684" i="1"/>
  <c r="F684" i="1"/>
  <c r="Q684" i="1"/>
  <c r="F302" i="1"/>
  <c r="Q302" i="1"/>
  <c r="E302" i="1"/>
  <c r="N302" i="1"/>
  <c r="J302" i="1"/>
  <c r="H302" i="1"/>
  <c r="G302" i="1"/>
  <c r="I302" i="1"/>
  <c r="M302" i="1"/>
  <c r="G64" i="1"/>
  <c r="F64" i="1"/>
  <c r="Q64" i="1"/>
  <c r="E64" i="1"/>
  <c r="M64" i="1"/>
  <c r="J64" i="1"/>
  <c r="N64" i="1"/>
  <c r="I64" i="1"/>
  <c r="H64" i="1"/>
  <c r="G192" i="1"/>
  <c r="F192" i="1"/>
  <c r="Q192" i="1"/>
  <c r="E192" i="1"/>
  <c r="M192" i="1"/>
  <c r="J192" i="1"/>
  <c r="N192" i="1"/>
  <c r="I192" i="1"/>
  <c r="H192" i="1"/>
  <c r="N514" i="1"/>
  <c r="M514" i="1"/>
  <c r="I514" i="1"/>
  <c r="H514" i="1"/>
  <c r="G514" i="1"/>
  <c r="F514" i="1"/>
  <c r="Q514" i="1"/>
  <c r="J514" i="1"/>
  <c r="E514" i="1"/>
  <c r="M1082" i="1"/>
  <c r="J1082" i="1"/>
  <c r="H1082" i="1"/>
  <c r="G1082" i="1"/>
  <c r="Q1082" i="1"/>
  <c r="N1082" i="1"/>
  <c r="F1082" i="1"/>
  <c r="E1082" i="1"/>
  <c r="I1082" i="1"/>
  <c r="J133" i="1"/>
  <c r="I133" i="1"/>
  <c r="H133" i="1"/>
  <c r="F133" i="1"/>
  <c r="Q133" i="1"/>
  <c r="E133" i="1"/>
  <c r="N133" i="1"/>
  <c r="M133" i="1"/>
  <c r="G133" i="1"/>
  <c r="F57" i="1"/>
  <c r="Q57" i="1"/>
  <c r="E57" i="1"/>
  <c r="N57" i="1"/>
  <c r="J57" i="1"/>
  <c r="I57" i="1"/>
  <c r="M57" i="1"/>
  <c r="H57" i="1"/>
  <c r="G57" i="1"/>
  <c r="M708" i="1"/>
  <c r="J708" i="1"/>
  <c r="H708" i="1"/>
  <c r="Q708" i="1"/>
  <c r="N708" i="1"/>
  <c r="I708" i="1"/>
  <c r="F708" i="1"/>
  <c r="E708" i="1"/>
  <c r="G708" i="1"/>
  <c r="Q178" i="1"/>
  <c r="E178" i="1"/>
  <c r="N178" i="1"/>
  <c r="M178" i="1"/>
  <c r="I178" i="1"/>
  <c r="H178" i="1"/>
  <c r="J178" i="1"/>
  <c r="G178" i="1"/>
  <c r="F178" i="1"/>
  <c r="J370" i="1"/>
  <c r="I370" i="1"/>
  <c r="H370" i="1"/>
  <c r="F370" i="1"/>
  <c r="N370" i="1"/>
  <c r="Q370" i="1"/>
  <c r="G370" i="1"/>
  <c r="E370" i="1"/>
  <c r="M370" i="1"/>
  <c r="Q1016" i="1"/>
  <c r="E1016" i="1"/>
  <c r="N1016" i="1"/>
  <c r="J1016" i="1"/>
  <c r="I1016" i="1"/>
  <c r="H1016" i="1"/>
  <c r="G1016" i="1"/>
  <c r="M1016" i="1"/>
  <c r="F1016" i="1"/>
  <c r="J53" i="1"/>
  <c r="I53" i="1"/>
  <c r="H53" i="1"/>
  <c r="F53" i="1"/>
  <c r="Q53" i="1"/>
  <c r="E53" i="1"/>
  <c r="N53" i="1"/>
  <c r="M53" i="1"/>
  <c r="G53" i="1"/>
  <c r="M353" i="1"/>
  <c r="J353" i="1"/>
  <c r="I353" i="1"/>
  <c r="G353" i="1"/>
  <c r="Q353" i="1"/>
  <c r="N353" i="1"/>
  <c r="H353" i="1"/>
  <c r="E353" i="1"/>
  <c r="F353" i="1"/>
  <c r="N83" i="1"/>
  <c r="M83" i="1"/>
  <c r="J83" i="1"/>
  <c r="H83" i="1"/>
  <c r="G83" i="1"/>
  <c r="I83" i="1"/>
  <c r="Q83" i="1"/>
  <c r="E83" i="1"/>
  <c r="F83" i="1"/>
  <c r="I339" i="1"/>
  <c r="H339" i="1"/>
  <c r="G339" i="1"/>
  <c r="Q339" i="1"/>
  <c r="E339" i="1"/>
  <c r="M339" i="1"/>
  <c r="J339" i="1"/>
  <c r="F339" i="1"/>
  <c r="N339" i="1"/>
  <c r="Q682" i="1"/>
  <c r="E682" i="1"/>
  <c r="N682" i="1"/>
  <c r="J682" i="1"/>
  <c r="I682" i="1"/>
  <c r="H682" i="1"/>
  <c r="M682" i="1"/>
  <c r="G682" i="1"/>
  <c r="F682" i="1"/>
  <c r="G453" i="1"/>
  <c r="F453" i="1"/>
  <c r="Q453" i="1"/>
  <c r="E453" i="1"/>
  <c r="M453" i="1"/>
  <c r="I453" i="1"/>
  <c r="H453" i="1"/>
  <c r="N453" i="1"/>
  <c r="J453" i="1"/>
  <c r="I710" i="1"/>
  <c r="H710" i="1"/>
  <c r="F710" i="1"/>
  <c r="G710" i="1"/>
  <c r="E710" i="1"/>
  <c r="Q710" i="1"/>
  <c r="N710" i="1"/>
  <c r="M710" i="1"/>
  <c r="J710" i="1"/>
  <c r="G1795" i="1"/>
  <c r="F1795" i="1"/>
  <c r="Q1795" i="1"/>
  <c r="E1795" i="1"/>
  <c r="H1795" i="1"/>
  <c r="N1795" i="1"/>
  <c r="J1795" i="1"/>
  <c r="H607" i="1"/>
  <c r="G607" i="1"/>
  <c r="Q607" i="1"/>
  <c r="E607" i="1"/>
  <c r="N607" i="1"/>
  <c r="M607" i="1"/>
  <c r="J607" i="1"/>
  <c r="F607" i="1"/>
  <c r="I607" i="1"/>
  <c r="M1002" i="1"/>
  <c r="J1002" i="1"/>
  <c r="H1002" i="1"/>
  <c r="G1002" i="1"/>
  <c r="Q1002" i="1"/>
  <c r="N1002" i="1"/>
  <c r="F1002" i="1"/>
  <c r="E1002" i="1"/>
  <c r="I1002" i="1"/>
  <c r="I1992" i="1"/>
  <c r="H1992" i="1"/>
  <c r="F1992" i="1"/>
  <c r="Q1992" i="1"/>
  <c r="M1992" i="1"/>
  <c r="J1992" i="1"/>
  <c r="E1992" i="1"/>
  <c r="N1992" i="1"/>
  <c r="G1992" i="1"/>
  <c r="G624" i="1"/>
  <c r="F624" i="1"/>
  <c r="N624" i="1"/>
  <c r="Q624" i="1"/>
  <c r="M624" i="1"/>
  <c r="J624" i="1"/>
  <c r="H624" i="1"/>
  <c r="E624" i="1"/>
  <c r="I624" i="1"/>
  <c r="H1037" i="1"/>
  <c r="G1037" i="1"/>
  <c r="Q1037" i="1"/>
  <c r="E1037" i="1"/>
  <c r="N1037" i="1"/>
  <c r="M1037" i="1"/>
  <c r="J1037" i="1"/>
  <c r="F1037" i="1"/>
  <c r="I1037" i="1"/>
  <c r="N448" i="1"/>
  <c r="M448" i="1"/>
  <c r="J448" i="1"/>
  <c r="H448" i="1"/>
  <c r="F448" i="1"/>
  <c r="E448" i="1"/>
  <c r="G448" i="1"/>
  <c r="I448" i="1"/>
  <c r="Q448" i="1"/>
  <c r="F705" i="1"/>
  <c r="Q705" i="1"/>
  <c r="E705" i="1"/>
  <c r="M705" i="1"/>
  <c r="N705" i="1"/>
  <c r="J705" i="1"/>
  <c r="H705" i="1"/>
  <c r="G705" i="1"/>
  <c r="I705" i="1"/>
  <c r="J1334" i="1"/>
  <c r="I1334" i="1"/>
  <c r="G1334" i="1"/>
  <c r="H1334" i="1"/>
  <c r="F1334" i="1"/>
  <c r="N1334" i="1"/>
  <c r="M1334" i="1"/>
  <c r="Q1334" i="1"/>
  <c r="E1334" i="1"/>
  <c r="N819" i="1"/>
  <c r="M819" i="1"/>
  <c r="I819" i="1"/>
  <c r="Q819" i="1"/>
  <c r="J819" i="1"/>
  <c r="H819" i="1"/>
  <c r="F819" i="1"/>
  <c r="E819" i="1"/>
  <c r="G819" i="1"/>
  <c r="H1085" i="1"/>
  <c r="G1085" i="1"/>
  <c r="Q1085" i="1"/>
  <c r="E1085" i="1"/>
  <c r="N1085" i="1"/>
  <c r="M1085" i="1"/>
  <c r="J1085" i="1"/>
  <c r="F1085" i="1"/>
  <c r="I1085" i="1"/>
  <c r="J2031" i="1"/>
  <c r="I2031" i="1"/>
  <c r="G2031" i="1"/>
  <c r="M2031" i="1"/>
  <c r="H2031" i="1"/>
  <c r="E2031" i="1"/>
  <c r="Q2031" i="1"/>
  <c r="N2031" i="1"/>
  <c r="F2031" i="1"/>
  <c r="I1028" i="1"/>
  <c r="H1028" i="1"/>
  <c r="F1028" i="1"/>
  <c r="Q1028" i="1"/>
  <c r="E1028" i="1"/>
  <c r="N1028" i="1"/>
  <c r="M1028" i="1"/>
  <c r="G1028" i="1"/>
  <c r="J1028" i="1"/>
  <c r="J1840" i="1"/>
  <c r="I1840" i="1"/>
  <c r="H1840" i="1"/>
  <c r="F1840" i="1"/>
  <c r="Q1840" i="1"/>
  <c r="N1840" i="1"/>
  <c r="G1840" i="1"/>
  <c r="E1840" i="1"/>
  <c r="M1840" i="1"/>
  <c r="G1046" i="1"/>
  <c r="F1046" i="1"/>
  <c r="N1046" i="1"/>
  <c r="M1046" i="1"/>
  <c r="J1046" i="1"/>
  <c r="I1046" i="1"/>
  <c r="E1046" i="1"/>
  <c r="Q1046" i="1"/>
  <c r="H1046" i="1"/>
  <c r="N1912" i="1"/>
  <c r="M1912" i="1"/>
  <c r="I1912" i="1"/>
  <c r="H1912" i="1"/>
  <c r="Q1912" i="1"/>
  <c r="J1912" i="1"/>
  <c r="F1912" i="1"/>
  <c r="G1912" i="1"/>
  <c r="E1912" i="1"/>
  <c r="F999" i="1"/>
  <c r="Q999" i="1"/>
  <c r="E999" i="1"/>
  <c r="M999" i="1"/>
  <c r="J999" i="1"/>
  <c r="H999" i="1"/>
  <c r="G999" i="1"/>
  <c r="N999" i="1"/>
  <c r="I999" i="1"/>
  <c r="G1727" i="1"/>
  <c r="F1727" i="1"/>
  <c r="N1727" i="1"/>
  <c r="M1727" i="1"/>
  <c r="I1727" i="1"/>
  <c r="H1727" i="1"/>
  <c r="E1727" i="1"/>
  <c r="Q1727" i="1"/>
  <c r="J1727" i="1"/>
  <c r="H1304" i="1"/>
  <c r="G1304" i="1"/>
  <c r="Q1304" i="1"/>
  <c r="E1304" i="1"/>
  <c r="J1304" i="1"/>
  <c r="I1304" i="1"/>
  <c r="N1304" i="1"/>
  <c r="M1304" i="1"/>
  <c r="F1304" i="1"/>
  <c r="Q1702" i="1"/>
  <c r="E1702" i="1"/>
  <c r="N1702" i="1"/>
  <c r="M1702" i="1"/>
  <c r="J1702" i="1"/>
  <c r="H1702" i="1"/>
  <c r="F1702" i="1"/>
  <c r="I1702" i="1"/>
  <c r="G1702" i="1"/>
  <c r="H1201" i="1"/>
  <c r="G1201" i="1"/>
  <c r="Q1201" i="1"/>
  <c r="E1201" i="1"/>
  <c r="N1201" i="1"/>
  <c r="M1201" i="1"/>
  <c r="J1201" i="1"/>
  <c r="F1201" i="1"/>
  <c r="I1201" i="1"/>
  <c r="H1623" i="1"/>
  <c r="G1623" i="1"/>
  <c r="F1623" i="1"/>
  <c r="E1623" i="1"/>
  <c r="Q1623" i="1"/>
  <c r="N1623" i="1"/>
  <c r="J1623" i="1"/>
  <c r="M1623" i="1"/>
  <c r="J1091" i="1"/>
  <c r="I1091" i="1"/>
  <c r="G1091" i="1"/>
  <c r="F1091" i="1"/>
  <c r="N1091" i="1"/>
  <c r="M1091" i="1"/>
  <c r="E1091" i="1"/>
  <c r="Q1091" i="1"/>
  <c r="H1091" i="1"/>
  <c r="M1418" i="1"/>
  <c r="I1418" i="1"/>
  <c r="H1418" i="1"/>
  <c r="G1418" i="1"/>
  <c r="N1418" i="1"/>
  <c r="J1418" i="1"/>
  <c r="E1418" i="1"/>
  <c r="Q1418" i="1"/>
  <c r="F1418" i="1"/>
  <c r="F2043" i="1"/>
  <c r="Q2043" i="1"/>
  <c r="E2043" i="1"/>
  <c r="M2043" i="1"/>
  <c r="N2043" i="1"/>
  <c r="J2043" i="1"/>
  <c r="H2043" i="1"/>
  <c r="G2043" i="1"/>
  <c r="I2043" i="1"/>
  <c r="I1372" i="1"/>
  <c r="G1372" i="1"/>
  <c r="Q1372" i="1"/>
  <c r="E1372" i="1"/>
  <c r="M1372" i="1"/>
  <c r="N1372" i="1"/>
  <c r="H1372" i="1"/>
  <c r="F1372" i="1"/>
  <c r="J1372" i="1"/>
  <c r="N1409" i="1"/>
  <c r="J1409" i="1"/>
  <c r="I1409" i="1"/>
  <c r="H1409" i="1"/>
  <c r="Q1409" i="1"/>
  <c r="M1409" i="1"/>
  <c r="F1409" i="1"/>
  <c r="G1409" i="1"/>
  <c r="E1409" i="1"/>
  <c r="F1665" i="1"/>
  <c r="Q1665" i="1"/>
  <c r="E1665" i="1"/>
  <c r="N1665" i="1"/>
  <c r="M1665" i="1"/>
  <c r="I1665" i="1"/>
  <c r="H1665" i="1"/>
  <c r="G1665" i="1"/>
  <c r="J1665" i="1"/>
  <c r="H1985" i="1"/>
  <c r="G1985" i="1"/>
  <c r="Q1985" i="1"/>
  <c r="E1985" i="1"/>
  <c r="N1985" i="1"/>
  <c r="J1985" i="1"/>
  <c r="I1985" i="1"/>
  <c r="M1985" i="1"/>
  <c r="F1985" i="1"/>
  <c r="N1770" i="1"/>
  <c r="M1770" i="1"/>
  <c r="I1770" i="1"/>
  <c r="H1770" i="1"/>
  <c r="F1770" i="1"/>
  <c r="E1770" i="1"/>
  <c r="Q1770" i="1"/>
  <c r="J1770" i="1"/>
  <c r="G1770" i="1"/>
  <c r="G2026" i="1"/>
  <c r="F2026" i="1"/>
  <c r="N2026" i="1"/>
  <c r="M2026" i="1"/>
  <c r="J2026" i="1"/>
  <c r="H2026" i="1"/>
  <c r="E2026" i="1"/>
  <c r="Q2026" i="1"/>
  <c r="I2026" i="1"/>
  <c r="Q1612" i="1"/>
  <c r="N1612" i="1"/>
  <c r="H1612" i="1"/>
  <c r="G1612" i="1"/>
  <c r="E1612" i="1"/>
  <c r="Q1996" i="1"/>
  <c r="E1996" i="1"/>
  <c r="N1996" i="1"/>
  <c r="J1996" i="1"/>
  <c r="F1996" i="1"/>
  <c r="M1996" i="1"/>
  <c r="H1996" i="1"/>
  <c r="I1996" i="1"/>
  <c r="G1996" i="1"/>
  <c r="Q1837" i="1"/>
  <c r="E1837" i="1"/>
  <c r="N1837" i="1"/>
  <c r="M1837" i="1"/>
  <c r="I1837" i="1"/>
  <c r="H1837" i="1"/>
  <c r="G1837" i="1"/>
  <c r="J1837" i="1"/>
  <c r="F1837" i="1"/>
  <c r="N2021" i="1"/>
  <c r="M2021" i="1"/>
  <c r="I2021" i="1"/>
  <c r="J2021" i="1"/>
  <c r="H2021" i="1"/>
  <c r="F2021" i="1"/>
  <c r="E2021" i="1"/>
  <c r="Q2021" i="1"/>
  <c r="G2021" i="1"/>
  <c r="N2029" i="1"/>
  <c r="M2029" i="1"/>
  <c r="I2029" i="1"/>
  <c r="J2029" i="1"/>
  <c r="H2029" i="1"/>
  <c r="F2029" i="1"/>
  <c r="E2029" i="1"/>
  <c r="Q2029" i="1"/>
  <c r="G2029" i="1"/>
  <c r="M92" i="1"/>
  <c r="J92" i="1"/>
  <c r="I92" i="1"/>
  <c r="G92" i="1"/>
  <c r="Q92" i="1"/>
  <c r="F92" i="1"/>
  <c r="E92" i="1"/>
  <c r="N92" i="1"/>
  <c r="H92" i="1"/>
  <c r="M220" i="1"/>
  <c r="J220" i="1"/>
  <c r="I220" i="1"/>
  <c r="G220" i="1"/>
  <c r="Q220" i="1"/>
  <c r="F220" i="1"/>
  <c r="E220" i="1"/>
  <c r="N220" i="1"/>
  <c r="H220" i="1"/>
  <c r="M116" i="1"/>
  <c r="J116" i="1"/>
  <c r="I116" i="1"/>
  <c r="G116" i="1"/>
  <c r="F116" i="1"/>
  <c r="E116" i="1"/>
  <c r="N116" i="1"/>
  <c r="Q116" i="1"/>
  <c r="H116" i="1"/>
  <c r="M228" i="1"/>
  <c r="J228" i="1"/>
  <c r="I228" i="1"/>
  <c r="G228" i="1"/>
  <c r="F228" i="1"/>
  <c r="H228" i="1"/>
  <c r="E228" i="1"/>
  <c r="N228" i="1"/>
  <c r="Q228" i="1"/>
  <c r="M196" i="1"/>
  <c r="J196" i="1"/>
  <c r="I196" i="1"/>
  <c r="G196" i="1"/>
  <c r="F196" i="1"/>
  <c r="E196" i="1"/>
  <c r="Q196" i="1"/>
  <c r="N196" i="1"/>
  <c r="H196" i="1"/>
  <c r="H268" i="1"/>
  <c r="G268" i="1"/>
  <c r="F268" i="1"/>
  <c r="N268" i="1"/>
  <c r="J268" i="1"/>
  <c r="I268" i="1"/>
  <c r="E268" i="1"/>
  <c r="Q268" i="1"/>
  <c r="M268" i="1"/>
  <c r="J442" i="1"/>
  <c r="I442" i="1"/>
  <c r="H442" i="1"/>
  <c r="F442" i="1"/>
  <c r="N442" i="1"/>
  <c r="M442" i="1"/>
  <c r="G442" i="1"/>
  <c r="Q442" i="1"/>
  <c r="E442" i="1"/>
  <c r="M1026" i="1"/>
  <c r="J1026" i="1"/>
  <c r="H1026" i="1"/>
  <c r="G1026" i="1"/>
  <c r="E1026" i="1"/>
  <c r="Q1026" i="1"/>
  <c r="I1026" i="1"/>
  <c r="N1026" i="1"/>
  <c r="F1026" i="1"/>
  <c r="J173" i="1"/>
  <c r="I173" i="1"/>
  <c r="H173" i="1"/>
  <c r="F173" i="1"/>
  <c r="E173" i="1"/>
  <c r="Q173" i="1"/>
  <c r="G173" i="1"/>
  <c r="N173" i="1"/>
  <c r="M173" i="1"/>
  <c r="M539" i="1"/>
  <c r="J539" i="1"/>
  <c r="H539" i="1"/>
  <c r="Q539" i="1"/>
  <c r="N539" i="1"/>
  <c r="G539" i="1"/>
  <c r="F539" i="1"/>
  <c r="I539" i="1"/>
  <c r="E539" i="1"/>
  <c r="J1715" i="1"/>
  <c r="H1715" i="1"/>
  <c r="G1715" i="1"/>
  <c r="F1715" i="1"/>
  <c r="E1715" i="1"/>
  <c r="Q1715" i="1"/>
  <c r="M1715" i="1"/>
  <c r="N1715" i="1"/>
  <c r="I1715" i="1"/>
  <c r="I166" i="1"/>
  <c r="H166" i="1"/>
  <c r="G166" i="1"/>
  <c r="Q166" i="1"/>
  <c r="E166" i="1"/>
  <c r="N166" i="1"/>
  <c r="F166" i="1"/>
  <c r="M166" i="1"/>
  <c r="J166" i="1"/>
  <c r="F294" i="1"/>
  <c r="Q294" i="1"/>
  <c r="E294" i="1"/>
  <c r="N294" i="1"/>
  <c r="J294" i="1"/>
  <c r="M294" i="1"/>
  <c r="H294" i="1"/>
  <c r="G294" i="1"/>
  <c r="I294" i="1"/>
  <c r="H460" i="1"/>
  <c r="G460" i="1"/>
  <c r="F460" i="1"/>
  <c r="N460" i="1"/>
  <c r="J460" i="1"/>
  <c r="I460" i="1"/>
  <c r="E460" i="1"/>
  <c r="Q460" i="1"/>
  <c r="M460" i="1"/>
  <c r="J717" i="1"/>
  <c r="I717" i="1"/>
  <c r="G717" i="1"/>
  <c r="H717" i="1"/>
  <c r="F717" i="1"/>
  <c r="E717" i="1"/>
  <c r="N717" i="1"/>
  <c r="M717" i="1"/>
  <c r="Q717" i="1"/>
  <c r="G1382" i="1"/>
  <c r="Q1382" i="1"/>
  <c r="E1382" i="1"/>
  <c r="M1382" i="1"/>
  <c r="J1382" i="1"/>
  <c r="N1382" i="1"/>
  <c r="H1382" i="1"/>
  <c r="F1382" i="1"/>
  <c r="I1382" i="1"/>
  <c r="H47" i="1"/>
  <c r="G47" i="1"/>
  <c r="F47" i="1"/>
  <c r="N47" i="1"/>
  <c r="M47" i="1"/>
  <c r="Q47" i="1"/>
  <c r="E47" i="1"/>
  <c r="I47" i="1"/>
  <c r="J47" i="1"/>
  <c r="H111" i="1"/>
  <c r="G111" i="1"/>
  <c r="F111" i="1"/>
  <c r="N111" i="1"/>
  <c r="J111" i="1"/>
  <c r="Q111" i="1"/>
  <c r="M111" i="1"/>
  <c r="I111" i="1"/>
  <c r="E111" i="1"/>
  <c r="H175" i="1"/>
  <c r="G175" i="1"/>
  <c r="F175" i="1"/>
  <c r="N175" i="1"/>
  <c r="M175" i="1"/>
  <c r="J175" i="1"/>
  <c r="Q175" i="1"/>
  <c r="I175" i="1"/>
  <c r="E175" i="1"/>
  <c r="H239" i="1"/>
  <c r="G239" i="1"/>
  <c r="F239" i="1"/>
  <c r="N239" i="1"/>
  <c r="J239" i="1"/>
  <c r="I239" i="1"/>
  <c r="Q239" i="1"/>
  <c r="E239" i="1"/>
  <c r="M239" i="1"/>
  <c r="Q303" i="1"/>
  <c r="E303" i="1"/>
  <c r="N303" i="1"/>
  <c r="M303" i="1"/>
  <c r="I303" i="1"/>
  <c r="J303" i="1"/>
  <c r="G303" i="1"/>
  <c r="H303" i="1"/>
  <c r="F303" i="1"/>
  <c r="Q367" i="1"/>
  <c r="E367" i="1"/>
  <c r="N367" i="1"/>
  <c r="M367" i="1"/>
  <c r="I367" i="1"/>
  <c r="J367" i="1"/>
  <c r="G367" i="1"/>
  <c r="H367" i="1"/>
  <c r="F367" i="1"/>
  <c r="M481" i="1"/>
  <c r="J481" i="1"/>
  <c r="I481" i="1"/>
  <c r="G481" i="1"/>
  <c r="Q481" i="1"/>
  <c r="N481" i="1"/>
  <c r="H481" i="1"/>
  <c r="F481" i="1"/>
  <c r="E481" i="1"/>
  <c r="Q610" i="1"/>
  <c r="E610" i="1"/>
  <c r="N610" i="1"/>
  <c r="J610" i="1"/>
  <c r="M610" i="1"/>
  <c r="I610" i="1"/>
  <c r="H610" i="1"/>
  <c r="F610" i="1"/>
  <c r="G610" i="1"/>
  <c r="F753" i="1"/>
  <c r="Q753" i="1"/>
  <c r="E753" i="1"/>
  <c r="M753" i="1"/>
  <c r="J753" i="1"/>
  <c r="I753" i="1"/>
  <c r="N753" i="1"/>
  <c r="H753" i="1"/>
  <c r="G753" i="1"/>
  <c r="N1009" i="1"/>
  <c r="M1009" i="1"/>
  <c r="I1009" i="1"/>
  <c r="H1009" i="1"/>
  <c r="Q1009" i="1"/>
  <c r="G1009" i="1"/>
  <c r="F1009" i="1"/>
  <c r="J1009" i="1"/>
  <c r="E1009" i="1"/>
  <c r="N1507" i="1"/>
  <c r="M1507" i="1"/>
  <c r="J1507" i="1"/>
  <c r="I1507" i="1"/>
  <c r="H1507" i="1"/>
  <c r="G1507" i="1"/>
  <c r="Q1507" i="1"/>
  <c r="E1507" i="1"/>
  <c r="F1507" i="1"/>
  <c r="N651" i="1"/>
  <c r="M651" i="1"/>
  <c r="I651" i="1"/>
  <c r="Q651" i="1"/>
  <c r="J651" i="1"/>
  <c r="G651" i="1"/>
  <c r="H651" i="1"/>
  <c r="F651" i="1"/>
  <c r="E651" i="1"/>
  <c r="J93" i="1"/>
  <c r="I93" i="1"/>
  <c r="H93" i="1"/>
  <c r="F93" i="1"/>
  <c r="E93" i="1"/>
  <c r="M93" i="1"/>
  <c r="G93" i="1"/>
  <c r="Q93" i="1"/>
  <c r="N93" i="1"/>
  <c r="G325" i="1"/>
  <c r="F325" i="1"/>
  <c r="Q325" i="1"/>
  <c r="E325" i="1"/>
  <c r="M325" i="1"/>
  <c r="I325" i="1"/>
  <c r="H325" i="1"/>
  <c r="N325" i="1"/>
  <c r="J325" i="1"/>
  <c r="J773" i="1"/>
  <c r="I773" i="1"/>
  <c r="G773" i="1"/>
  <c r="Q773" i="1"/>
  <c r="M773" i="1"/>
  <c r="N773" i="1"/>
  <c r="H773" i="1"/>
  <c r="F773" i="1"/>
  <c r="E773" i="1"/>
  <c r="I70" i="1"/>
  <c r="H70" i="1"/>
  <c r="G70" i="1"/>
  <c r="Q70" i="1"/>
  <c r="E70" i="1"/>
  <c r="N70" i="1"/>
  <c r="M70" i="1"/>
  <c r="J70" i="1"/>
  <c r="F70" i="1"/>
  <c r="I190" i="1"/>
  <c r="H190" i="1"/>
  <c r="G190" i="1"/>
  <c r="Q190" i="1"/>
  <c r="E190" i="1"/>
  <c r="N190" i="1"/>
  <c r="M190" i="1"/>
  <c r="F190" i="1"/>
  <c r="J190" i="1"/>
  <c r="F318" i="1"/>
  <c r="Q318" i="1"/>
  <c r="E318" i="1"/>
  <c r="N318" i="1"/>
  <c r="J318" i="1"/>
  <c r="H318" i="1"/>
  <c r="G318" i="1"/>
  <c r="M318" i="1"/>
  <c r="I318" i="1"/>
  <c r="J508" i="1"/>
  <c r="I508" i="1"/>
  <c r="G508" i="1"/>
  <c r="N508" i="1"/>
  <c r="M508" i="1"/>
  <c r="H508" i="1"/>
  <c r="E508" i="1"/>
  <c r="Q508" i="1"/>
  <c r="F508" i="1"/>
  <c r="G808" i="1"/>
  <c r="F808" i="1"/>
  <c r="N808" i="1"/>
  <c r="I808" i="1"/>
  <c r="H808" i="1"/>
  <c r="E808" i="1"/>
  <c r="M808" i="1"/>
  <c r="J808" i="1"/>
  <c r="Q808" i="1"/>
  <c r="I1856" i="1"/>
  <c r="M1856" i="1"/>
  <c r="J1856" i="1"/>
  <c r="H1856" i="1"/>
  <c r="F1856" i="1"/>
  <c r="Q1856" i="1"/>
  <c r="N1856" i="1"/>
  <c r="E1856" i="1"/>
  <c r="G1856" i="1"/>
  <c r="G72" i="1"/>
  <c r="F72" i="1"/>
  <c r="Q72" i="1"/>
  <c r="E72" i="1"/>
  <c r="M72" i="1"/>
  <c r="N72" i="1"/>
  <c r="J72" i="1"/>
  <c r="I72" i="1"/>
  <c r="H72" i="1"/>
  <c r="G136" i="1"/>
  <c r="F136" i="1"/>
  <c r="Q136" i="1"/>
  <c r="E136" i="1"/>
  <c r="M136" i="1"/>
  <c r="N136" i="1"/>
  <c r="J136" i="1"/>
  <c r="H136" i="1"/>
  <c r="I136" i="1"/>
  <c r="G200" i="1"/>
  <c r="F200" i="1"/>
  <c r="Q200" i="1"/>
  <c r="E200" i="1"/>
  <c r="M200" i="1"/>
  <c r="J200" i="1"/>
  <c r="H200" i="1"/>
  <c r="N200" i="1"/>
  <c r="I200" i="1"/>
  <c r="N264" i="1"/>
  <c r="M264" i="1"/>
  <c r="J264" i="1"/>
  <c r="H264" i="1"/>
  <c r="Q264" i="1"/>
  <c r="I264" i="1"/>
  <c r="F264" i="1"/>
  <c r="G264" i="1"/>
  <c r="E264" i="1"/>
  <c r="N328" i="1"/>
  <c r="M328" i="1"/>
  <c r="J328" i="1"/>
  <c r="H328" i="1"/>
  <c r="Q328" i="1"/>
  <c r="I328" i="1"/>
  <c r="F328" i="1"/>
  <c r="G328" i="1"/>
  <c r="E328" i="1"/>
  <c r="J402" i="1"/>
  <c r="I402" i="1"/>
  <c r="H402" i="1"/>
  <c r="F402" i="1"/>
  <c r="N402" i="1"/>
  <c r="G402" i="1"/>
  <c r="E402" i="1"/>
  <c r="Q402" i="1"/>
  <c r="M402" i="1"/>
  <c r="N530" i="1"/>
  <c r="M530" i="1"/>
  <c r="I530" i="1"/>
  <c r="F530" i="1"/>
  <c r="E530" i="1"/>
  <c r="Q530" i="1"/>
  <c r="J530" i="1"/>
  <c r="H530" i="1"/>
  <c r="G530" i="1"/>
  <c r="N659" i="1"/>
  <c r="M659" i="1"/>
  <c r="I659" i="1"/>
  <c r="F659" i="1"/>
  <c r="E659" i="1"/>
  <c r="Q659" i="1"/>
  <c r="J659" i="1"/>
  <c r="H659" i="1"/>
  <c r="G659" i="1"/>
  <c r="Q850" i="1"/>
  <c r="E850" i="1"/>
  <c r="N850" i="1"/>
  <c r="J850" i="1"/>
  <c r="M850" i="1"/>
  <c r="H850" i="1"/>
  <c r="I850" i="1"/>
  <c r="G850" i="1"/>
  <c r="F850" i="1"/>
  <c r="G1146" i="1"/>
  <c r="F1146" i="1"/>
  <c r="N1146" i="1"/>
  <c r="M1146" i="1"/>
  <c r="J1146" i="1"/>
  <c r="I1146" i="1"/>
  <c r="H1146" i="1"/>
  <c r="E1146" i="1"/>
  <c r="Q1146" i="1"/>
  <c r="N1896" i="1"/>
  <c r="M1896" i="1"/>
  <c r="I1896" i="1"/>
  <c r="H1896" i="1"/>
  <c r="Q1896" i="1"/>
  <c r="J1896" i="1"/>
  <c r="F1896" i="1"/>
  <c r="E1896" i="1"/>
  <c r="G1896" i="1"/>
  <c r="M994" i="1"/>
  <c r="J994" i="1"/>
  <c r="H994" i="1"/>
  <c r="G994" i="1"/>
  <c r="E994" i="1"/>
  <c r="Q994" i="1"/>
  <c r="I994" i="1"/>
  <c r="F994" i="1"/>
  <c r="N994" i="1"/>
  <c r="J165" i="1"/>
  <c r="I165" i="1"/>
  <c r="H165" i="1"/>
  <c r="F165" i="1"/>
  <c r="Q165" i="1"/>
  <c r="N165" i="1"/>
  <c r="G165" i="1"/>
  <c r="M165" i="1"/>
  <c r="E165" i="1"/>
  <c r="G381" i="1"/>
  <c r="F381" i="1"/>
  <c r="Q381" i="1"/>
  <c r="E381" i="1"/>
  <c r="M381" i="1"/>
  <c r="N381" i="1"/>
  <c r="I381" i="1"/>
  <c r="J381" i="1"/>
  <c r="H381" i="1"/>
  <c r="H1061" i="1"/>
  <c r="G1061" i="1"/>
  <c r="Q1061" i="1"/>
  <c r="E1061" i="1"/>
  <c r="N1061" i="1"/>
  <c r="J1061" i="1"/>
  <c r="I1061" i="1"/>
  <c r="M1061" i="1"/>
  <c r="F1061" i="1"/>
  <c r="F73" i="1"/>
  <c r="Q73" i="1"/>
  <c r="E73" i="1"/>
  <c r="N73" i="1"/>
  <c r="J73" i="1"/>
  <c r="I73" i="1"/>
  <c r="H73" i="1"/>
  <c r="G73" i="1"/>
  <c r="M73" i="1"/>
  <c r="F193" i="1"/>
  <c r="Q193" i="1"/>
  <c r="E193" i="1"/>
  <c r="N193" i="1"/>
  <c r="J193" i="1"/>
  <c r="G193" i="1"/>
  <c r="M193" i="1"/>
  <c r="I193" i="1"/>
  <c r="H193" i="1"/>
  <c r="M321" i="1"/>
  <c r="J321" i="1"/>
  <c r="I321" i="1"/>
  <c r="G321" i="1"/>
  <c r="Q321" i="1"/>
  <c r="N321" i="1"/>
  <c r="H321" i="1"/>
  <c r="E321" i="1"/>
  <c r="F321" i="1"/>
  <c r="I483" i="1"/>
  <c r="H483" i="1"/>
  <c r="G483" i="1"/>
  <c r="Q483" i="1"/>
  <c r="E483" i="1"/>
  <c r="M483" i="1"/>
  <c r="J483" i="1"/>
  <c r="F483" i="1"/>
  <c r="N483" i="1"/>
  <c r="J757" i="1"/>
  <c r="I757" i="1"/>
  <c r="G757" i="1"/>
  <c r="F757" i="1"/>
  <c r="E757" i="1"/>
  <c r="Q757" i="1"/>
  <c r="M757" i="1"/>
  <c r="H757" i="1"/>
  <c r="N757" i="1"/>
  <c r="N1523" i="1"/>
  <c r="M1523" i="1"/>
  <c r="J1523" i="1"/>
  <c r="I1523" i="1"/>
  <c r="G1523" i="1"/>
  <c r="F1523" i="1"/>
  <c r="E1523" i="1"/>
  <c r="H1523" i="1"/>
  <c r="Q1523" i="1"/>
  <c r="Q58" i="1"/>
  <c r="E58" i="1"/>
  <c r="N58" i="1"/>
  <c r="M58" i="1"/>
  <c r="I58" i="1"/>
  <c r="J58" i="1"/>
  <c r="H58" i="1"/>
  <c r="G58" i="1"/>
  <c r="F58" i="1"/>
  <c r="Q122" i="1"/>
  <c r="E122" i="1"/>
  <c r="N122" i="1"/>
  <c r="M122" i="1"/>
  <c r="I122" i="1"/>
  <c r="H122" i="1"/>
  <c r="G122" i="1"/>
  <c r="J122" i="1"/>
  <c r="F122" i="1"/>
  <c r="Q186" i="1"/>
  <c r="E186" i="1"/>
  <c r="N186" i="1"/>
  <c r="M186" i="1"/>
  <c r="I186" i="1"/>
  <c r="J186" i="1"/>
  <c r="H186" i="1"/>
  <c r="G186" i="1"/>
  <c r="F186" i="1"/>
  <c r="Q250" i="1"/>
  <c r="E250" i="1"/>
  <c r="N250" i="1"/>
  <c r="M250" i="1"/>
  <c r="I250" i="1"/>
  <c r="F250" i="1"/>
  <c r="J250" i="1"/>
  <c r="G250" i="1"/>
  <c r="H250" i="1"/>
  <c r="J314" i="1"/>
  <c r="I314" i="1"/>
  <c r="H314" i="1"/>
  <c r="F314" i="1"/>
  <c r="N314" i="1"/>
  <c r="M314" i="1"/>
  <c r="G314" i="1"/>
  <c r="Q314" i="1"/>
  <c r="E314" i="1"/>
  <c r="J378" i="1"/>
  <c r="I378" i="1"/>
  <c r="H378" i="1"/>
  <c r="F378" i="1"/>
  <c r="N378" i="1"/>
  <c r="M378" i="1"/>
  <c r="G378" i="1"/>
  <c r="Q378" i="1"/>
  <c r="E378" i="1"/>
  <c r="H500" i="1"/>
  <c r="G500" i="1"/>
  <c r="F500" i="1"/>
  <c r="N500" i="1"/>
  <c r="Q500" i="1"/>
  <c r="M500" i="1"/>
  <c r="J500" i="1"/>
  <c r="I500" i="1"/>
  <c r="E500" i="1"/>
  <c r="J629" i="1"/>
  <c r="I629" i="1"/>
  <c r="G629" i="1"/>
  <c r="F629" i="1"/>
  <c r="E629" i="1"/>
  <c r="Q629" i="1"/>
  <c r="M629" i="1"/>
  <c r="H629" i="1"/>
  <c r="N629" i="1"/>
  <c r="G792" i="1"/>
  <c r="F792" i="1"/>
  <c r="N792" i="1"/>
  <c r="M792" i="1"/>
  <c r="J792" i="1"/>
  <c r="I792" i="1"/>
  <c r="E792" i="1"/>
  <c r="Q792" i="1"/>
  <c r="H792" i="1"/>
  <c r="Q1048" i="1"/>
  <c r="E1048" i="1"/>
  <c r="N1048" i="1"/>
  <c r="J1048" i="1"/>
  <c r="I1048" i="1"/>
  <c r="H1048" i="1"/>
  <c r="G1048" i="1"/>
  <c r="M1048" i="1"/>
  <c r="F1048" i="1"/>
  <c r="G1664" i="1"/>
  <c r="F1664" i="1"/>
  <c r="Q1664" i="1"/>
  <c r="E1664" i="1"/>
  <c r="I1664" i="1"/>
  <c r="J1664" i="1"/>
  <c r="H1664" i="1"/>
  <c r="M1664" i="1"/>
  <c r="N1664" i="1"/>
  <c r="N683" i="1"/>
  <c r="M683" i="1"/>
  <c r="I683" i="1"/>
  <c r="G683" i="1"/>
  <c r="F683" i="1"/>
  <c r="E683" i="1"/>
  <c r="J683" i="1"/>
  <c r="H683" i="1"/>
  <c r="Q683" i="1"/>
  <c r="J85" i="1"/>
  <c r="I85" i="1"/>
  <c r="H85" i="1"/>
  <c r="F85" i="1"/>
  <c r="Q85" i="1"/>
  <c r="G85" i="1"/>
  <c r="N85" i="1"/>
  <c r="M85" i="1"/>
  <c r="E85" i="1"/>
  <c r="G373" i="1"/>
  <c r="F373" i="1"/>
  <c r="Q373" i="1"/>
  <c r="E373" i="1"/>
  <c r="M373" i="1"/>
  <c r="I373" i="1"/>
  <c r="H373" i="1"/>
  <c r="N373" i="1"/>
  <c r="J373" i="1"/>
  <c r="J1119" i="1"/>
  <c r="I1119" i="1"/>
  <c r="G1119" i="1"/>
  <c r="F1119" i="1"/>
  <c r="Q1119" i="1"/>
  <c r="N1119" i="1"/>
  <c r="H1119" i="1"/>
  <c r="E1119" i="1"/>
  <c r="M1119" i="1"/>
  <c r="F97" i="1"/>
  <c r="Q97" i="1"/>
  <c r="E97" i="1"/>
  <c r="N97" i="1"/>
  <c r="J97" i="1"/>
  <c r="M97" i="1"/>
  <c r="H97" i="1"/>
  <c r="I97" i="1"/>
  <c r="G97" i="1"/>
  <c r="F233" i="1"/>
  <c r="Q233" i="1"/>
  <c r="E233" i="1"/>
  <c r="N233" i="1"/>
  <c r="J233" i="1"/>
  <c r="I233" i="1"/>
  <c r="H233" i="1"/>
  <c r="G233" i="1"/>
  <c r="M233" i="1"/>
  <c r="M369" i="1"/>
  <c r="J369" i="1"/>
  <c r="I369" i="1"/>
  <c r="G369" i="1"/>
  <c r="Q369" i="1"/>
  <c r="N369" i="1"/>
  <c r="H369" i="1"/>
  <c r="E369" i="1"/>
  <c r="F369" i="1"/>
  <c r="M628" i="1"/>
  <c r="J628" i="1"/>
  <c r="H628" i="1"/>
  <c r="Q628" i="1"/>
  <c r="I628" i="1"/>
  <c r="G628" i="1"/>
  <c r="N628" i="1"/>
  <c r="F628" i="1"/>
  <c r="E628" i="1"/>
  <c r="H1013" i="1"/>
  <c r="G1013" i="1"/>
  <c r="Q1013" i="1"/>
  <c r="E1013" i="1"/>
  <c r="N1013" i="1"/>
  <c r="J1013" i="1"/>
  <c r="I1013" i="1"/>
  <c r="M1013" i="1"/>
  <c r="F1013" i="1"/>
  <c r="N27" i="1"/>
  <c r="M27" i="1"/>
  <c r="J27" i="1"/>
  <c r="H27" i="1"/>
  <c r="G27" i="1"/>
  <c r="I27" i="1"/>
  <c r="F27" i="1"/>
  <c r="E27" i="1"/>
  <c r="Q27" i="1"/>
  <c r="N91" i="1"/>
  <c r="M91" i="1"/>
  <c r="J91" i="1"/>
  <c r="H91" i="1"/>
  <c r="G91" i="1"/>
  <c r="F91" i="1"/>
  <c r="E91" i="1"/>
  <c r="Q91" i="1"/>
  <c r="I91" i="1"/>
  <c r="N155" i="1"/>
  <c r="M155" i="1"/>
  <c r="J155" i="1"/>
  <c r="H155" i="1"/>
  <c r="G155" i="1"/>
  <c r="I155" i="1"/>
  <c r="F155" i="1"/>
  <c r="E155" i="1"/>
  <c r="Q155" i="1"/>
  <c r="N219" i="1"/>
  <c r="M219" i="1"/>
  <c r="J219" i="1"/>
  <c r="H219" i="1"/>
  <c r="G219" i="1"/>
  <c r="Q219" i="1"/>
  <c r="F219" i="1"/>
  <c r="E219" i="1"/>
  <c r="I219" i="1"/>
  <c r="I283" i="1"/>
  <c r="H283" i="1"/>
  <c r="G283" i="1"/>
  <c r="Q283" i="1"/>
  <c r="E283" i="1"/>
  <c r="M283" i="1"/>
  <c r="J283" i="1"/>
  <c r="N283" i="1"/>
  <c r="F283" i="1"/>
  <c r="I347" i="1"/>
  <c r="H347" i="1"/>
  <c r="G347" i="1"/>
  <c r="Q347" i="1"/>
  <c r="E347" i="1"/>
  <c r="M347" i="1"/>
  <c r="J347" i="1"/>
  <c r="F347" i="1"/>
  <c r="N347" i="1"/>
  <c r="M441" i="1"/>
  <c r="J441" i="1"/>
  <c r="I441" i="1"/>
  <c r="G441" i="1"/>
  <c r="E441" i="1"/>
  <c r="Q441" i="1"/>
  <c r="H441" i="1"/>
  <c r="F441" i="1"/>
  <c r="N441" i="1"/>
  <c r="Q570" i="1"/>
  <c r="E570" i="1"/>
  <c r="N570" i="1"/>
  <c r="J570" i="1"/>
  <c r="M570" i="1"/>
  <c r="I570" i="1"/>
  <c r="G570" i="1"/>
  <c r="H570" i="1"/>
  <c r="F570" i="1"/>
  <c r="Q698" i="1"/>
  <c r="E698" i="1"/>
  <c r="N698" i="1"/>
  <c r="J698" i="1"/>
  <c r="M698" i="1"/>
  <c r="I698" i="1"/>
  <c r="G698" i="1"/>
  <c r="F698" i="1"/>
  <c r="H698" i="1"/>
  <c r="F929" i="1"/>
  <c r="Q929" i="1"/>
  <c r="E929" i="1"/>
  <c r="M929" i="1"/>
  <c r="J929" i="1"/>
  <c r="H929" i="1"/>
  <c r="G929" i="1"/>
  <c r="N929" i="1"/>
  <c r="I929" i="1"/>
  <c r="I1303" i="1"/>
  <c r="H1303" i="1"/>
  <c r="F1303" i="1"/>
  <c r="E1303" i="1"/>
  <c r="Q1303" i="1"/>
  <c r="N1303" i="1"/>
  <c r="J1303" i="1"/>
  <c r="G1303" i="1"/>
  <c r="M1303" i="1"/>
  <c r="G397" i="1"/>
  <c r="F397" i="1"/>
  <c r="Q397" i="1"/>
  <c r="E397" i="1"/>
  <c r="M397" i="1"/>
  <c r="N397" i="1"/>
  <c r="I397" i="1"/>
  <c r="H397" i="1"/>
  <c r="J397" i="1"/>
  <c r="G461" i="1"/>
  <c r="F461" i="1"/>
  <c r="Q461" i="1"/>
  <c r="E461" i="1"/>
  <c r="M461" i="1"/>
  <c r="N461" i="1"/>
  <c r="J461" i="1"/>
  <c r="I461" i="1"/>
  <c r="H461" i="1"/>
  <c r="I525" i="1"/>
  <c r="H525" i="1"/>
  <c r="F525" i="1"/>
  <c r="N525" i="1"/>
  <c r="M525" i="1"/>
  <c r="J525" i="1"/>
  <c r="E525" i="1"/>
  <c r="Q525" i="1"/>
  <c r="G525" i="1"/>
  <c r="I590" i="1"/>
  <c r="H590" i="1"/>
  <c r="F590" i="1"/>
  <c r="N590" i="1"/>
  <c r="M590" i="1"/>
  <c r="J590" i="1"/>
  <c r="E590" i="1"/>
  <c r="Q590" i="1"/>
  <c r="G590" i="1"/>
  <c r="I654" i="1"/>
  <c r="H654" i="1"/>
  <c r="F654" i="1"/>
  <c r="N654" i="1"/>
  <c r="M654" i="1"/>
  <c r="J654" i="1"/>
  <c r="E654" i="1"/>
  <c r="Q654" i="1"/>
  <c r="G654" i="1"/>
  <c r="I718" i="1"/>
  <c r="H718" i="1"/>
  <c r="F718" i="1"/>
  <c r="N718" i="1"/>
  <c r="M718" i="1"/>
  <c r="J718" i="1"/>
  <c r="E718" i="1"/>
  <c r="Q718" i="1"/>
  <c r="G718" i="1"/>
  <c r="F841" i="1"/>
  <c r="Q841" i="1"/>
  <c r="E841" i="1"/>
  <c r="M841" i="1"/>
  <c r="G841" i="1"/>
  <c r="N841" i="1"/>
  <c r="J841" i="1"/>
  <c r="I841" i="1"/>
  <c r="H841" i="1"/>
  <c r="N969" i="1"/>
  <c r="M969" i="1"/>
  <c r="I969" i="1"/>
  <c r="H969" i="1"/>
  <c r="F969" i="1"/>
  <c r="E969" i="1"/>
  <c r="J969" i="1"/>
  <c r="G969" i="1"/>
  <c r="Q969" i="1"/>
  <c r="J1127" i="1"/>
  <c r="I1127" i="1"/>
  <c r="G1127" i="1"/>
  <c r="F1127" i="1"/>
  <c r="N1127" i="1"/>
  <c r="M1127" i="1"/>
  <c r="E1127" i="1"/>
  <c r="H1127" i="1"/>
  <c r="Q1127" i="1"/>
  <c r="F1383" i="1"/>
  <c r="N1383" i="1"/>
  <c r="M1383" i="1"/>
  <c r="J1383" i="1"/>
  <c r="G1383" i="1"/>
  <c r="E1383" i="1"/>
  <c r="H1383" i="1"/>
  <c r="Q1383" i="1"/>
  <c r="I1383" i="1"/>
  <c r="F1859" i="1"/>
  <c r="M1859" i="1"/>
  <c r="J1859" i="1"/>
  <c r="I1859" i="1"/>
  <c r="G1859" i="1"/>
  <c r="Q1859" i="1"/>
  <c r="H1859" i="1"/>
  <c r="E1859" i="1"/>
  <c r="N1859" i="1"/>
  <c r="F422" i="1"/>
  <c r="Q422" i="1"/>
  <c r="E422" i="1"/>
  <c r="N422" i="1"/>
  <c r="J422" i="1"/>
  <c r="M422" i="1"/>
  <c r="H422" i="1"/>
  <c r="G422" i="1"/>
  <c r="I422" i="1"/>
  <c r="F486" i="1"/>
  <c r="Q486" i="1"/>
  <c r="E486" i="1"/>
  <c r="N486" i="1"/>
  <c r="J486" i="1"/>
  <c r="I486" i="1"/>
  <c r="M486" i="1"/>
  <c r="H486" i="1"/>
  <c r="G486" i="1"/>
  <c r="H551" i="1"/>
  <c r="G551" i="1"/>
  <c r="Q551" i="1"/>
  <c r="E551" i="1"/>
  <c r="M551" i="1"/>
  <c r="N551" i="1"/>
  <c r="J551" i="1"/>
  <c r="I551" i="1"/>
  <c r="F551" i="1"/>
  <c r="H615" i="1"/>
  <c r="G615" i="1"/>
  <c r="Q615" i="1"/>
  <c r="E615" i="1"/>
  <c r="M615" i="1"/>
  <c r="I615" i="1"/>
  <c r="F615" i="1"/>
  <c r="N615" i="1"/>
  <c r="J615" i="1"/>
  <c r="H679" i="1"/>
  <c r="G679" i="1"/>
  <c r="Q679" i="1"/>
  <c r="E679" i="1"/>
  <c r="M679" i="1"/>
  <c r="J679" i="1"/>
  <c r="N679" i="1"/>
  <c r="I679" i="1"/>
  <c r="F679" i="1"/>
  <c r="Q762" i="1"/>
  <c r="E762" i="1"/>
  <c r="N762" i="1"/>
  <c r="J762" i="1"/>
  <c r="M762" i="1"/>
  <c r="I762" i="1"/>
  <c r="G762" i="1"/>
  <c r="F762" i="1"/>
  <c r="H762" i="1"/>
  <c r="Q890" i="1"/>
  <c r="E890" i="1"/>
  <c r="N890" i="1"/>
  <c r="J890" i="1"/>
  <c r="M890" i="1"/>
  <c r="I890" i="1"/>
  <c r="G890" i="1"/>
  <c r="F890" i="1"/>
  <c r="H890" i="1"/>
  <c r="M1018" i="1"/>
  <c r="J1018" i="1"/>
  <c r="H1018" i="1"/>
  <c r="G1018" i="1"/>
  <c r="Q1018" i="1"/>
  <c r="N1018" i="1"/>
  <c r="F1018" i="1"/>
  <c r="E1018" i="1"/>
  <c r="I1018" i="1"/>
  <c r="M1226" i="1"/>
  <c r="Q1226" i="1"/>
  <c r="N1226" i="1"/>
  <c r="I1226" i="1"/>
  <c r="H1226" i="1"/>
  <c r="F1226" i="1"/>
  <c r="E1226" i="1"/>
  <c r="J1226" i="1"/>
  <c r="G1226" i="1"/>
  <c r="G1544" i="1"/>
  <c r="F1544" i="1"/>
  <c r="Q1544" i="1"/>
  <c r="E1544" i="1"/>
  <c r="N1544" i="1"/>
  <c r="J1544" i="1"/>
  <c r="I1544" i="1"/>
  <c r="H1544" i="1"/>
  <c r="M1544" i="1"/>
  <c r="I2056" i="1"/>
  <c r="H2056" i="1"/>
  <c r="F2056" i="1"/>
  <c r="Q2056" i="1"/>
  <c r="M2056" i="1"/>
  <c r="J2056" i="1"/>
  <c r="N2056" i="1"/>
  <c r="E2056" i="1"/>
  <c r="G2056" i="1"/>
  <c r="Q439" i="1"/>
  <c r="E439" i="1"/>
  <c r="N439" i="1"/>
  <c r="M439" i="1"/>
  <c r="I439" i="1"/>
  <c r="G439" i="1"/>
  <c r="F439" i="1"/>
  <c r="J439" i="1"/>
  <c r="H439" i="1"/>
  <c r="G503" i="1"/>
  <c r="F503" i="1"/>
  <c r="N503" i="1"/>
  <c r="E503" i="1"/>
  <c r="M503" i="1"/>
  <c r="I503" i="1"/>
  <c r="H503" i="1"/>
  <c r="Q503" i="1"/>
  <c r="J503" i="1"/>
  <c r="G568" i="1"/>
  <c r="F568" i="1"/>
  <c r="N568" i="1"/>
  <c r="E568" i="1"/>
  <c r="M568" i="1"/>
  <c r="Q568" i="1"/>
  <c r="J568" i="1"/>
  <c r="I568" i="1"/>
  <c r="H568" i="1"/>
  <c r="G632" i="1"/>
  <c r="F632" i="1"/>
  <c r="N632" i="1"/>
  <c r="E632" i="1"/>
  <c r="M632" i="1"/>
  <c r="I632" i="1"/>
  <c r="H632" i="1"/>
  <c r="J632" i="1"/>
  <c r="Q632" i="1"/>
  <c r="G696" i="1"/>
  <c r="F696" i="1"/>
  <c r="N696" i="1"/>
  <c r="E696" i="1"/>
  <c r="M696" i="1"/>
  <c r="J696" i="1"/>
  <c r="Q696" i="1"/>
  <c r="I696" i="1"/>
  <c r="H696" i="1"/>
  <c r="J797" i="1"/>
  <c r="I797" i="1"/>
  <c r="G797" i="1"/>
  <c r="E797" i="1"/>
  <c r="N797" i="1"/>
  <c r="H797" i="1"/>
  <c r="F797" i="1"/>
  <c r="Q797" i="1"/>
  <c r="M797" i="1"/>
  <c r="J925" i="1"/>
  <c r="I925" i="1"/>
  <c r="G925" i="1"/>
  <c r="F925" i="1"/>
  <c r="N925" i="1"/>
  <c r="M925" i="1"/>
  <c r="H925" i="1"/>
  <c r="Q925" i="1"/>
  <c r="E925" i="1"/>
  <c r="H1053" i="1"/>
  <c r="G1053" i="1"/>
  <c r="Q1053" i="1"/>
  <c r="E1053" i="1"/>
  <c r="N1053" i="1"/>
  <c r="M1053" i="1"/>
  <c r="J1053" i="1"/>
  <c r="F1053" i="1"/>
  <c r="I1053" i="1"/>
  <c r="I1295" i="1"/>
  <c r="H1295" i="1"/>
  <c r="F1295" i="1"/>
  <c r="Q1295" i="1"/>
  <c r="N1295" i="1"/>
  <c r="J1295" i="1"/>
  <c r="G1295" i="1"/>
  <c r="M1295" i="1"/>
  <c r="E1295" i="1"/>
  <c r="H1683" i="1"/>
  <c r="J1683" i="1"/>
  <c r="I1683" i="1"/>
  <c r="G1683" i="1"/>
  <c r="E1683" i="1"/>
  <c r="N1683" i="1"/>
  <c r="F1683" i="1"/>
  <c r="Q1683" i="1"/>
  <c r="M1683" i="1"/>
  <c r="N392" i="1"/>
  <c r="M392" i="1"/>
  <c r="J392" i="1"/>
  <c r="H392" i="1"/>
  <c r="Q392" i="1"/>
  <c r="I392" i="1"/>
  <c r="F392" i="1"/>
  <c r="G392" i="1"/>
  <c r="E392" i="1"/>
  <c r="N456" i="1"/>
  <c r="M456" i="1"/>
  <c r="J456" i="1"/>
  <c r="H456" i="1"/>
  <c r="Q456" i="1"/>
  <c r="I456" i="1"/>
  <c r="F456" i="1"/>
  <c r="G456" i="1"/>
  <c r="E456" i="1"/>
  <c r="F520" i="1"/>
  <c r="Q520" i="1"/>
  <c r="E520" i="1"/>
  <c r="M520" i="1"/>
  <c r="G520" i="1"/>
  <c r="N520" i="1"/>
  <c r="I520" i="1"/>
  <c r="H520" i="1"/>
  <c r="J520" i="1"/>
  <c r="F585" i="1"/>
  <c r="Q585" i="1"/>
  <c r="E585" i="1"/>
  <c r="M585" i="1"/>
  <c r="G585" i="1"/>
  <c r="N585" i="1"/>
  <c r="J585" i="1"/>
  <c r="I585" i="1"/>
  <c r="H585" i="1"/>
  <c r="F649" i="1"/>
  <c r="Q649" i="1"/>
  <c r="E649" i="1"/>
  <c r="M649" i="1"/>
  <c r="G649" i="1"/>
  <c r="N649" i="1"/>
  <c r="I649" i="1"/>
  <c r="H649" i="1"/>
  <c r="J649" i="1"/>
  <c r="F713" i="1"/>
  <c r="Q713" i="1"/>
  <c r="E713" i="1"/>
  <c r="M713" i="1"/>
  <c r="G713" i="1"/>
  <c r="N713" i="1"/>
  <c r="J713" i="1"/>
  <c r="I713" i="1"/>
  <c r="H713" i="1"/>
  <c r="G832" i="1"/>
  <c r="F832" i="1"/>
  <c r="N832" i="1"/>
  <c r="J832" i="1"/>
  <c r="I832" i="1"/>
  <c r="H832" i="1"/>
  <c r="Q832" i="1"/>
  <c r="M832" i="1"/>
  <c r="E832" i="1"/>
  <c r="Q960" i="1"/>
  <c r="E960" i="1"/>
  <c r="N960" i="1"/>
  <c r="J960" i="1"/>
  <c r="I960" i="1"/>
  <c r="G960" i="1"/>
  <c r="F960" i="1"/>
  <c r="M960" i="1"/>
  <c r="H960" i="1"/>
  <c r="M1110" i="1"/>
  <c r="J1110" i="1"/>
  <c r="H1110" i="1"/>
  <c r="I1110" i="1"/>
  <c r="G1110" i="1"/>
  <c r="E1110" i="1"/>
  <c r="Q1110" i="1"/>
  <c r="F1110" i="1"/>
  <c r="N1110" i="1"/>
  <c r="G1366" i="1"/>
  <c r="Q1366" i="1"/>
  <c r="E1366" i="1"/>
  <c r="M1366" i="1"/>
  <c r="F1366" i="1"/>
  <c r="N1366" i="1"/>
  <c r="I1366" i="1"/>
  <c r="H1366" i="1"/>
  <c r="J1366" i="1"/>
  <c r="J1824" i="1"/>
  <c r="I1824" i="1"/>
  <c r="H1824" i="1"/>
  <c r="F1824" i="1"/>
  <c r="Q1824" i="1"/>
  <c r="N1824" i="1"/>
  <c r="G1824" i="1"/>
  <c r="M1824" i="1"/>
  <c r="E1824" i="1"/>
  <c r="N763" i="1"/>
  <c r="M763" i="1"/>
  <c r="I763" i="1"/>
  <c r="E763" i="1"/>
  <c r="J763" i="1"/>
  <c r="G763" i="1"/>
  <c r="F763" i="1"/>
  <c r="Q763" i="1"/>
  <c r="H763" i="1"/>
  <c r="N827" i="1"/>
  <c r="M827" i="1"/>
  <c r="I827" i="1"/>
  <c r="E827" i="1"/>
  <c r="J827" i="1"/>
  <c r="H827" i="1"/>
  <c r="Q827" i="1"/>
  <c r="G827" i="1"/>
  <c r="F827" i="1"/>
  <c r="N891" i="1"/>
  <c r="M891" i="1"/>
  <c r="I891" i="1"/>
  <c r="E891" i="1"/>
  <c r="J891" i="1"/>
  <c r="G891" i="1"/>
  <c r="F891" i="1"/>
  <c r="H891" i="1"/>
  <c r="Q891" i="1"/>
  <c r="N955" i="1"/>
  <c r="M955" i="1"/>
  <c r="I955" i="1"/>
  <c r="H955" i="1"/>
  <c r="Q955" i="1"/>
  <c r="J955" i="1"/>
  <c r="F955" i="1"/>
  <c r="G955" i="1"/>
  <c r="E955" i="1"/>
  <c r="J1019" i="1"/>
  <c r="I1019" i="1"/>
  <c r="G1019" i="1"/>
  <c r="F1019" i="1"/>
  <c r="Q1019" i="1"/>
  <c r="N1019" i="1"/>
  <c r="H1019" i="1"/>
  <c r="E1019" i="1"/>
  <c r="M1019" i="1"/>
  <c r="H1101" i="1"/>
  <c r="G1101" i="1"/>
  <c r="Q1101" i="1"/>
  <c r="E1101" i="1"/>
  <c r="N1101" i="1"/>
  <c r="M1101" i="1"/>
  <c r="J1101" i="1"/>
  <c r="F1101" i="1"/>
  <c r="I1101" i="1"/>
  <c r="H1229" i="1"/>
  <c r="Q1229" i="1"/>
  <c r="N1229" i="1"/>
  <c r="J1229" i="1"/>
  <c r="I1229" i="1"/>
  <c r="G1229" i="1"/>
  <c r="F1229" i="1"/>
  <c r="M1229" i="1"/>
  <c r="E1229" i="1"/>
  <c r="H1357" i="1"/>
  <c r="F1357" i="1"/>
  <c r="N1357" i="1"/>
  <c r="J1357" i="1"/>
  <c r="I1357" i="1"/>
  <c r="E1357" i="1"/>
  <c r="Q1357" i="1"/>
  <c r="G1357" i="1"/>
  <c r="M1357" i="1"/>
  <c r="H1551" i="1"/>
  <c r="G1551" i="1"/>
  <c r="F1551" i="1"/>
  <c r="Q1551" i="1"/>
  <c r="M1551" i="1"/>
  <c r="J1551" i="1"/>
  <c r="I1551" i="1"/>
  <c r="N1551" i="1"/>
  <c r="E1551" i="1"/>
  <c r="M1807" i="1"/>
  <c r="J1807" i="1"/>
  <c r="I1807" i="1"/>
  <c r="G1807" i="1"/>
  <c r="Q1807" i="1"/>
  <c r="N1807" i="1"/>
  <c r="F1807" i="1"/>
  <c r="E1807" i="1"/>
  <c r="H1807" i="1"/>
  <c r="M780" i="1"/>
  <c r="J780" i="1"/>
  <c r="H780" i="1"/>
  <c r="E780" i="1"/>
  <c r="N780" i="1"/>
  <c r="G780" i="1"/>
  <c r="F780" i="1"/>
  <c r="I780" i="1"/>
  <c r="Q780" i="1"/>
  <c r="M844" i="1"/>
  <c r="J844" i="1"/>
  <c r="H844" i="1"/>
  <c r="E844" i="1"/>
  <c r="N844" i="1"/>
  <c r="I844" i="1"/>
  <c r="Q844" i="1"/>
  <c r="G844" i="1"/>
  <c r="F844" i="1"/>
  <c r="M908" i="1"/>
  <c r="J908" i="1"/>
  <c r="H908" i="1"/>
  <c r="G908" i="1"/>
  <c r="E908" i="1"/>
  <c r="Q908" i="1"/>
  <c r="I908" i="1"/>
  <c r="F908" i="1"/>
  <c r="N908" i="1"/>
  <c r="I972" i="1"/>
  <c r="H972" i="1"/>
  <c r="F972" i="1"/>
  <c r="Q972" i="1"/>
  <c r="E972" i="1"/>
  <c r="M972" i="1"/>
  <c r="J972" i="1"/>
  <c r="G972" i="1"/>
  <c r="N972" i="1"/>
  <c r="I1036" i="1"/>
  <c r="H1036" i="1"/>
  <c r="F1036" i="1"/>
  <c r="Q1036" i="1"/>
  <c r="E1036" i="1"/>
  <c r="M1036" i="1"/>
  <c r="J1036" i="1"/>
  <c r="G1036" i="1"/>
  <c r="N1036" i="1"/>
  <c r="M1134" i="1"/>
  <c r="J1134" i="1"/>
  <c r="H1134" i="1"/>
  <c r="G1134" i="1"/>
  <c r="Q1134" i="1"/>
  <c r="N1134" i="1"/>
  <c r="F1134" i="1"/>
  <c r="E1134" i="1"/>
  <c r="I1134" i="1"/>
  <c r="G1262" i="1"/>
  <c r="I1262" i="1"/>
  <c r="H1262" i="1"/>
  <c r="E1262" i="1"/>
  <c r="Q1262" i="1"/>
  <c r="M1262" i="1"/>
  <c r="J1262" i="1"/>
  <c r="F1262" i="1"/>
  <c r="N1262" i="1"/>
  <c r="G1390" i="1"/>
  <c r="Q1390" i="1"/>
  <c r="E1390" i="1"/>
  <c r="N1390" i="1"/>
  <c r="M1390" i="1"/>
  <c r="H1390" i="1"/>
  <c r="F1390" i="1"/>
  <c r="J1390" i="1"/>
  <c r="I1390" i="1"/>
  <c r="G1616" i="1"/>
  <c r="F1616" i="1"/>
  <c r="Q1616" i="1"/>
  <c r="E1616" i="1"/>
  <c r="N1616" i="1"/>
  <c r="M1616" i="1"/>
  <c r="H1616" i="1"/>
  <c r="J1616" i="1"/>
  <c r="I1616" i="1"/>
  <c r="N1872" i="1"/>
  <c r="I1872" i="1"/>
  <c r="H1872" i="1"/>
  <c r="J1872" i="1"/>
  <c r="G1872" i="1"/>
  <c r="F1872" i="1"/>
  <c r="Q1872" i="1"/>
  <c r="M1872" i="1"/>
  <c r="E1872" i="1"/>
  <c r="I734" i="1"/>
  <c r="H734" i="1"/>
  <c r="F734" i="1"/>
  <c r="J734" i="1"/>
  <c r="G734" i="1"/>
  <c r="E734" i="1"/>
  <c r="N734" i="1"/>
  <c r="M734" i="1"/>
  <c r="Q734" i="1"/>
  <c r="I798" i="1"/>
  <c r="H798" i="1"/>
  <c r="F798" i="1"/>
  <c r="J798" i="1"/>
  <c r="G798" i="1"/>
  <c r="E798" i="1"/>
  <c r="Q798" i="1"/>
  <c r="N798" i="1"/>
  <c r="M798" i="1"/>
  <c r="I862" i="1"/>
  <c r="H862" i="1"/>
  <c r="F862" i="1"/>
  <c r="J862" i="1"/>
  <c r="G862" i="1"/>
  <c r="E862" i="1"/>
  <c r="N862" i="1"/>
  <c r="M862" i="1"/>
  <c r="Q862" i="1"/>
  <c r="I926" i="1"/>
  <c r="H926" i="1"/>
  <c r="F926" i="1"/>
  <c r="Q926" i="1"/>
  <c r="E926" i="1"/>
  <c r="M926" i="1"/>
  <c r="G926" i="1"/>
  <c r="N926" i="1"/>
  <c r="J926" i="1"/>
  <c r="G990" i="1"/>
  <c r="F990" i="1"/>
  <c r="N990" i="1"/>
  <c r="M990" i="1"/>
  <c r="I990" i="1"/>
  <c r="H990" i="1"/>
  <c r="Q990" i="1"/>
  <c r="J990" i="1"/>
  <c r="E990" i="1"/>
  <c r="G1054" i="1"/>
  <c r="F1054" i="1"/>
  <c r="N1054" i="1"/>
  <c r="M1054" i="1"/>
  <c r="I1054" i="1"/>
  <c r="H1054" i="1"/>
  <c r="Q1054" i="1"/>
  <c r="J1054" i="1"/>
  <c r="E1054" i="1"/>
  <c r="G1170" i="1"/>
  <c r="F1170" i="1"/>
  <c r="N1170" i="1"/>
  <c r="M1170" i="1"/>
  <c r="I1170" i="1"/>
  <c r="H1170" i="1"/>
  <c r="Q1170" i="1"/>
  <c r="E1170" i="1"/>
  <c r="J1170" i="1"/>
  <c r="F1298" i="1"/>
  <c r="Q1298" i="1"/>
  <c r="E1298" i="1"/>
  <c r="M1298" i="1"/>
  <c r="N1298" i="1"/>
  <c r="J1298" i="1"/>
  <c r="H1298" i="1"/>
  <c r="G1298" i="1"/>
  <c r="I1298" i="1"/>
  <c r="M1442" i="1"/>
  <c r="I1442" i="1"/>
  <c r="H1442" i="1"/>
  <c r="G1442" i="1"/>
  <c r="Q1442" i="1"/>
  <c r="N1442" i="1"/>
  <c r="J1442" i="1"/>
  <c r="E1442" i="1"/>
  <c r="F1442" i="1"/>
  <c r="M1688" i="1"/>
  <c r="J1688" i="1"/>
  <c r="I1688" i="1"/>
  <c r="H1688" i="1"/>
  <c r="F1688" i="1"/>
  <c r="Q1688" i="1"/>
  <c r="E1688" i="1"/>
  <c r="N1688" i="1"/>
  <c r="G1688" i="1"/>
  <c r="I1944" i="1"/>
  <c r="H1944" i="1"/>
  <c r="F1944" i="1"/>
  <c r="N1944" i="1"/>
  <c r="M1944" i="1"/>
  <c r="G1944" i="1"/>
  <c r="E1944" i="1"/>
  <c r="J1944" i="1"/>
  <c r="Q1944" i="1"/>
  <c r="H751" i="1"/>
  <c r="G751" i="1"/>
  <c r="Q751" i="1"/>
  <c r="E751" i="1"/>
  <c r="J751" i="1"/>
  <c r="I751" i="1"/>
  <c r="F751" i="1"/>
  <c r="N751" i="1"/>
  <c r="M751" i="1"/>
  <c r="H815" i="1"/>
  <c r="G815" i="1"/>
  <c r="Q815" i="1"/>
  <c r="E815" i="1"/>
  <c r="J815" i="1"/>
  <c r="I815" i="1"/>
  <c r="F815" i="1"/>
  <c r="N815" i="1"/>
  <c r="M815" i="1"/>
  <c r="H879" i="1"/>
  <c r="G879" i="1"/>
  <c r="Q879" i="1"/>
  <c r="E879" i="1"/>
  <c r="J879" i="1"/>
  <c r="I879" i="1"/>
  <c r="F879" i="1"/>
  <c r="N879" i="1"/>
  <c r="M879" i="1"/>
  <c r="H943" i="1"/>
  <c r="G943" i="1"/>
  <c r="Q943" i="1"/>
  <c r="E943" i="1"/>
  <c r="N943" i="1"/>
  <c r="J943" i="1"/>
  <c r="I943" i="1"/>
  <c r="F943" i="1"/>
  <c r="M943" i="1"/>
  <c r="F1007" i="1"/>
  <c r="Q1007" i="1"/>
  <c r="E1007" i="1"/>
  <c r="M1007" i="1"/>
  <c r="J1007" i="1"/>
  <c r="I1007" i="1"/>
  <c r="H1007" i="1"/>
  <c r="N1007" i="1"/>
  <c r="G1007" i="1"/>
  <c r="H1077" i="1"/>
  <c r="G1077" i="1"/>
  <c r="Q1077" i="1"/>
  <c r="E1077" i="1"/>
  <c r="N1077" i="1"/>
  <c r="J1077" i="1"/>
  <c r="I1077" i="1"/>
  <c r="M1077" i="1"/>
  <c r="F1077" i="1"/>
  <c r="N1205" i="1"/>
  <c r="M1205" i="1"/>
  <c r="I1205" i="1"/>
  <c r="H1205" i="1"/>
  <c r="Q1205" i="1"/>
  <c r="G1205" i="1"/>
  <c r="F1205" i="1"/>
  <c r="J1205" i="1"/>
  <c r="E1205" i="1"/>
  <c r="M1333" i="1"/>
  <c r="J1333" i="1"/>
  <c r="H1333" i="1"/>
  <c r="E1333" i="1"/>
  <c r="Q1333" i="1"/>
  <c r="N1333" i="1"/>
  <c r="I1333" i="1"/>
  <c r="G1333" i="1"/>
  <c r="F1333" i="1"/>
  <c r="H1503" i="1"/>
  <c r="G1503" i="1"/>
  <c r="F1503" i="1"/>
  <c r="M1503" i="1"/>
  <c r="I1503" i="1"/>
  <c r="E1503" i="1"/>
  <c r="Q1503" i="1"/>
  <c r="J1503" i="1"/>
  <c r="N1503" i="1"/>
  <c r="G1759" i="1"/>
  <c r="F1759" i="1"/>
  <c r="N1759" i="1"/>
  <c r="M1759" i="1"/>
  <c r="I1759" i="1"/>
  <c r="H1759" i="1"/>
  <c r="E1759" i="1"/>
  <c r="Q1759" i="1"/>
  <c r="J1759" i="1"/>
  <c r="J2015" i="1"/>
  <c r="I2015" i="1"/>
  <c r="G2015" i="1"/>
  <c r="Q2015" i="1"/>
  <c r="N2015" i="1"/>
  <c r="H2015" i="1"/>
  <c r="F2015" i="1"/>
  <c r="M2015" i="1"/>
  <c r="E2015" i="1"/>
  <c r="I1120" i="1"/>
  <c r="H1120" i="1"/>
  <c r="F1120" i="1"/>
  <c r="Q1120" i="1"/>
  <c r="E1120" i="1"/>
  <c r="M1120" i="1"/>
  <c r="J1120" i="1"/>
  <c r="G1120" i="1"/>
  <c r="N1120" i="1"/>
  <c r="I1184" i="1"/>
  <c r="H1184" i="1"/>
  <c r="F1184" i="1"/>
  <c r="Q1184" i="1"/>
  <c r="E1184" i="1"/>
  <c r="M1184" i="1"/>
  <c r="J1184" i="1"/>
  <c r="G1184" i="1"/>
  <c r="N1184" i="1"/>
  <c r="Q1248" i="1"/>
  <c r="E1248" i="1"/>
  <c r="G1248" i="1"/>
  <c r="F1248" i="1"/>
  <c r="N1248" i="1"/>
  <c r="M1248" i="1"/>
  <c r="I1248" i="1"/>
  <c r="H1248" i="1"/>
  <c r="J1248" i="1"/>
  <c r="H1312" i="1"/>
  <c r="G1312" i="1"/>
  <c r="Q1312" i="1"/>
  <c r="E1312" i="1"/>
  <c r="N1312" i="1"/>
  <c r="J1312" i="1"/>
  <c r="I1312" i="1"/>
  <c r="M1312" i="1"/>
  <c r="F1312" i="1"/>
  <c r="Q1376" i="1"/>
  <c r="E1376" i="1"/>
  <c r="M1376" i="1"/>
  <c r="I1376" i="1"/>
  <c r="F1376" i="1"/>
  <c r="H1376" i="1"/>
  <c r="G1376" i="1"/>
  <c r="N1376" i="1"/>
  <c r="J1376" i="1"/>
  <c r="Q1464" i="1"/>
  <c r="E1464" i="1"/>
  <c r="M1464" i="1"/>
  <c r="J1464" i="1"/>
  <c r="I1464" i="1"/>
  <c r="N1464" i="1"/>
  <c r="G1464" i="1"/>
  <c r="H1464" i="1"/>
  <c r="F1464" i="1"/>
  <c r="H1590" i="1"/>
  <c r="G1590" i="1"/>
  <c r="J1590" i="1"/>
  <c r="E1590" i="1"/>
  <c r="F1590" i="1"/>
  <c r="Q1590" i="1"/>
  <c r="N1590" i="1"/>
  <c r="H1718" i="1"/>
  <c r="G1718" i="1"/>
  <c r="Q1718" i="1"/>
  <c r="E1718" i="1"/>
  <c r="N1718" i="1"/>
  <c r="J1718" i="1"/>
  <c r="I1718" i="1"/>
  <c r="F1718" i="1"/>
  <c r="M1718" i="1"/>
  <c r="N1846" i="1"/>
  <c r="M1846" i="1"/>
  <c r="J1846" i="1"/>
  <c r="H1846" i="1"/>
  <c r="Q1846" i="1"/>
  <c r="G1846" i="1"/>
  <c r="F1846" i="1"/>
  <c r="I1846" i="1"/>
  <c r="E1846" i="1"/>
  <c r="M1974" i="1"/>
  <c r="J1974" i="1"/>
  <c r="H1974" i="1"/>
  <c r="N1974" i="1"/>
  <c r="I1974" i="1"/>
  <c r="F1974" i="1"/>
  <c r="E1974" i="1"/>
  <c r="Q1974" i="1"/>
  <c r="G1974" i="1"/>
  <c r="N1081" i="1"/>
  <c r="M1081" i="1"/>
  <c r="I1081" i="1"/>
  <c r="H1081" i="1"/>
  <c r="F1081" i="1"/>
  <c r="E1081" i="1"/>
  <c r="J1081" i="1"/>
  <c r="G1081" i="1"/>
  <c r="Q1081" i="1"/>
  <c r="H1145" i="1"/>
  <c r="G1145" i="1"/>
  <c r="Q1145" i="1"/>
  <c r="E1145" i="1"/>
  <c r="N1145" i="1"/>
  <c r="J1145" i="1"/>
  <c r="I1145" i="1"/>
  <c r="F1145" i="1"/>
  <c r="M1145" i="1"/>
  <c r="G1209" i="1"/>
  <c r="N1273" i="1"/>
  <c r="J1273" i="1"/>
  <c r="I1273" i="1"/>
  <c r="G1273" i="1"/>
  <c r="F1273" i="1"/>
  <c r="Q1273" i="1"/>
  <c r="H1273" i="1"/>
  <c r="E1273" i="1"/>
  <c r="M1273" i="1"/>
  <c r="G1337" i="1"/>
  <c r="F1337" i="1"/>
  <c r="N1337" i="1"/>
  <c r="H1337" i="1"/>
  <c r="E1337" i="1"/>
  <c r="Q1337" i="1"/>
  <c r="J1337" i="1"/>
  <c r="I1337" i="1"/>
  <c r="M1337" i="1"/>
  <c r="M1402" i="1"/>
  <c r="I1402" i="1"/>
  <c r="H1402" i="1"/>
  <c r="G1402" i="1"/>
  <c r="N1402" i="1"/>
  <c r="J1402" i="1"/>
  <c r="E1402" i="1"/>
  <c r="Q1402" i="1"/>
  <c r="F1402" i="1"/>
  <c r="H1511" i="1"/>
  <c r="G1511" i="1"/>
  <c r="F1511" i="1"/>
  <c r="N1511" i="1"/>
  <c r="M1511" i="1"/>
  <c r="J1511" i="1"/>
  <c r="Q1511" i="1"/>
  <c r="E1511" i="1"/>
  <c r="I1511" i="1"/>
  <c r="H1639" i="1"/>
  <c r="G1639" i="1"/>
  <c r="F1639" i="1"/>
  <c r="N1639" i="1"/>
  <c r="M1639" i="1"/>
  <c r="J1639" i="1"/>
  <c r="Q1639" i="1"/>
  <c r="I1639" i="1"/>
  <c r="E1639" i="1"/>
  <c r="G1767" i="1"/>
  <c r="F1767" i="1"/>
  <c r="N1767" i="1"/>
  <c r="M1767" i="1"/>
  <c r="Q1767" i="1"/>
  <c r="I1767" i="1"/>
  <c r="J1767" i="1"/>
  <c r="H1767" i="1"/>
  <c r="E1767" i="1"/>
  <c r="Q1895" i="1"/>
  <c r="E1895" i="1"/>
  <c r="N1895" i="1"/>
  <c r="J1895" i="1"/>
  <c r="I1895" i="1"/>
  <c r="G1895" i="1"/>
  <c r="F1895" i="1"/>
  <c r="M1895" i="1"/>
  <c r="H1895" i="1"/>
  <c r="J2023" i="1"/>
  <c r="I2023" i="1"/>
  <c r="G2023" i="1"/>
  <c r="E2023" i="1"/>
  <c r="Q2023" i="1"/>
  <c r="N2023" i="1"/>
  <c r="H2023" i="1"/>
  <c r="F2023" i="1"/>
  <c r="M2023" i="1"/>
  <c r="J1099" i="1"/>
  <c r="I1099" i="1"/>
  <c r="G1099" i="1"/>
  <c r="F1099" i="1"/>
  <c r="Q1099" i="1"/>
  <c r="N1099" i="1"/>
  <c r="H1099" i="1"/>
  <c r="E1099" i="1"/>
  <c r="M1099" i="1"/>
  <c r="F1163" i="1"/>
  <c r="Q1163" i="1"/>
  <c r="E1163" i="1"/>
  <c r="M1163" i="1"/>
  <c r="J1163" i="1"/>
  <c r="H1163" i="1"/>
  <c r="G1163" i="1"/>
  <c r="N1163" i="1"/>
  <c r="I1163" i="1"/>
  <c r="J1227" i="1"/>
  <c r="Q1227" i="1"/>
  <c r="N1227" i="1"/>
  <c r="I1227" i="1"/>
  <c r="H1227" i="1"/>
  <c r="G1227" i="1"/>
  <c r="F1227" i="1"/>
  <c r="E1227" i="1"/>
  <c r="M1227" i="1"/>
  <c r="Q1291" i="1"/>
  <c r="E1291" i="1"/>
  <c r="N1291" i="1"/>
  <c r="J1291" i="1"/>
  <c r="M1291" i="1"/>
  <c r="I1291" i="1"/>
  <c r="G1291" i="1"/>
  <c r="F1291" i="1"/>
  <c r="H1291" i="1"/>
  <c r="J1355" i="1"/>
  <c r="E1355" i="1"/>
  <c r="Q1355" i="1"/>
  <c r="M1355" i="1"/>
  <c r="N1355" i="1"/>
  <c r="I1355" i="1"/>
  <c r="G1355" i="1"/>
  <c r="F1355" i="1"/>
  <c r="H1355" i="1"/>
  <c r="F1431" i="1"/>
  <c r="N1431" i="1"/>
  <c r="M1431" i="1"/>
  <c r="J1431" i="1"/>
  <c r="G1431" i="1"/>
  <c r="E1431" i="1"/>
  <c r="I1431" i="1"/>
  <c r="H1431" i="1"/>
  <c r="Q1431" i="1"/>
  <c r="N1547" i="1"/>
  <c r="M1547" i="1"/>
  <c r="J1547" i="1"/>
  <c r="Q1547" i="1"/>
  <c r="H1547" i="1"/>
  <c r="G1547" i="1"/>
  <c r="F1547" i="1"/>
  <c r="I1547" i="1"/>
  <c r="E1547" i="1"/>
  <c r="N1675" i="1"/>
  <c r="M1675" i="1"/>
  <c r="J1675" i="1"/>
  <c r="H1675" i="1"/>
  <c r="I1675" i="1"/>
  <c r="G1675" i="1"/>
  <c r="F1675" i="1"/>
  <c r="Q1675" i="1"/>
  <c r="E1675" i="1"/>
  <c r="G1803" i="1"/>
  <c r="F1803" i="1"/>
  <c r="Q1803" i="1"/>
  <c r="E1803" i="1"/>
  <c r="M1803" i="1"/>
  <c r="J1803" i="1"/>
  <c r="I1803" i="1"/>
  <c r="N1803" i="1"/>
  <c r="H1803" i="1"/>
  <c r="F1931" i="1"/>
  <c r="Q1931" i="1"/>
  <c r="E1931" i="1"/>
  <c r="M1931" i="1"/>
  <c r="N1931" i="1"/>
  <c r="I1931" i="1"/>
  <c r="H1931" i="1"/>
  <c r="J1931" i="1"/>
  <c r="G1931" i="1"/>
  <c r="Q1124" i="1"/>
  <c r="E1124" i="1"/>
  <c r="N1124" i="1"/>
  <c r="J1124" i="1"/>
  <c r="I1124" i="1"/>
  <c r="G1124" i="1"/>
  <c r="F1124" i="1"/>
  <c r="M1124" i="1"/>
  <c r="H1124" i="1"/>
  <c r="Q1188" i="1"/>
  <c r="E1188" i="1"/>
  <c r="N1188" i="1"/>
  <c r="J1188" i="1"/>
  <c r="I1188" i="1"/>
  <c r="G1188" i="1"/>
  <c r="F1188" i="1"/>
  <c r="M1188" i="1"/>
  <c r="H1188" i="1"/>
  <c r="I1252" i="1"/>
  <c r="G1252" i="1"/>
  <c r="F1252" i="1"/>
  <c r="Q1252" i="1"/>
  <c r="N1252" i="1"/>
  <c r="J1252" i="1"/>
  <c r="H1252" i="1"/>
  <c r="M1252" i="1"/>
  <c r="E1252" i="1"/>
  <c r="N1316" i="1"/>
  <c r="M1316" i="1"/>
  <c r="I1316" i="1"/>
  <c r="E1316" i="1"/>
  <c r="Q1316" i="1"/>
  <c r="J1316" i="1"/>
  <c r="H1316" i="1"/>
  <c r="G1316" i="1"/>
  <c r="F1316" i="1"/>
  <c r="I1380" i="1"/>
  <c r="G1380" i="1"/>
  <c r="Q1380" i="1"/>
  <c r="E1380" i="1"/>
  <c r="H1380" i="1"/>
  <c r="F1380" i="1"/>
  <c r="N1380" i="1"/>
  <c r="M1380" i="1"/>
  <c r="J1380" i="1"/>
  <c r="F1471" i="1"/>
  <c r="N1471" i="1"/>
  <c r="M1471" i="1"/>
  <c r="J1471" i="1"/>
  <c r="Q1471" i="1"/>
  <c r="H1471" i="1"/>
  <c r="G1471" i="1"/>
  <c r="E1471" i="1"/>
  <c r="I1471" i="1"/>
  <c r="I1598" i="1"/>
  <c r="H1598" i="1"/>
  <c r="G1598" i="1"/>
  <c r="Q1598" i="1"/>
  <c r="M1598" i="1"/>
  <c r="J1598" i="1"/>
  <c r="F1598" i="1"/>
  <c r="N1598" i="1"/>
  <c r="E1598" i="1"/>
  <c r="H1726" i="1"/>
  <c r="G1726" i="1"/>
  <c r="Q1726" i="1"/>
  <c r="E1726" i="1"/>
  <c r="N1726" i="1"/>
  <c r="J1726" i="1"/>
  <c r="F1726" i="1"/>
  <c r="I1726" i="1"/>
  <c r="M1726" i="1"/>
  <c r="M1854" i="1"/>
  <c r="J1854" i="1"/>
  <c r="I1854" i="1"/>
  <c r="H1854" i="1"/>
  <c r="F1854" i="1"/>
  <c r="Q1854" i="1"/>
  <c r="N1854" i="1"/>
  <c r="E1854" i="1"/>
  <c r="G1854" i="1"/>
  <c r="M1982" i="1"/>
  <c r="J1982" i="1"/>
  <c r="H1982" i="1"/>
  <c r="N1982" i="1"/>
  <c r="I1982" i="1"/>
  <c r="Q1982" i="1"/>
  <c r="F1982" i="1"/>
  <c r="E1982" i="1"/>
  <c r="G1982" i="1"/>
  <c r="N1417" i="1"/>
  <c r="J1417" i="1"/>
  <c r="I1417" i="1"/>
  <c r="H1417" i="1"/>
  <c r="E1417" i="1"/>
  <c r="G1417" i="1"/>
  <c r="F1417" i="1"/>
  <c r="Q1417" i="1"/>
  <c r="M1417" i="1"/>
  <c r="N1481" i="1"/>
  <c r="J1481" i="1"/>
  <c r="I1481" i="1"/>
  <c r="H1481" i="1"/>
  <c r="E1481" i="1"/>
  <c r="M1481" i="1"/>
  <c r="G1481" i="1"/>
  <c r="F1481" i="1"/>
  <c r="Q1481" i="1"/>
  <c r="F1545" i="1"/>
  <c r="Q1545" i="1"/>
  <c r="E1545" i="1"/>
  <c r="N1545" i="1"/>
  <c r="M1545" i="1"/>
  <c r="J1545" i="1"/>
  <c r="G1545" i="1"/>
  <c r="I1545" i="1"/>
  <c r="H1545" i="1"/>
  <c r="F1609" i="1"/>
  <c r="Q1609" i="1"/>
  <c r="E1609" i="1"/>
  <c r="N1609" i="1"/>
  <c r="M1609" i="1"/>
  <c r="J1609" i="1"/>
  <c r="H1609" i="1"/>
  <c r="I1609" i="1"/>
  <c r="G1609" i="1"/>
  <c r="F1673" i="1"/>
  <c r="Q1673" i="1"/>
  <c r="E1673" i="1"/>
  <c r="N1673" i="1"/>
  <c r="M1673" i="1"/>
  <c r="J1673" i="1"/>
  <c r="G1673" i="1"/>
  <c r="I1673" i="1"/>
  <c r="H1673" i="1"/>
  <c r="Q1737" i="1"/>
  <c r="E1737" i="1"/>
  <c r="N1737" i="1"/>
  <c r="J1737" i="1"/>
  <c r="I1737" i="1"/>
  <c r="M1737" i="1"/>
  <c r="G1737" i="1"/>
  <c r="H1737" i="1"/>
  <c r="F1737" i="1"/>
  <c r="I1801" i="1"/>
  <c r="H1801" i="1"/>
  <c r="G1801" i="1"/>
  <c r="Q1801" i="1"/>
  <c r="E1801" i="1"/>
  <c r="N1801" i="1"/>
  <c r="M1801" i="1"/>
  <c r="F1801" i="1"/>
  <c r="J1801" i="1"/>
  <c r="H1865" i="1"/>
  <c r="N1865" i="1"/>
  <c r="M1865" i="1"/>
  <c r="J1865" i="1"/>
  <c r="G1865" i="1"/>
  <c r="E1865" i="1"/>
  <c r="I1865" i="1"/>
  <c r="Q1865" i="1"/>
  <c r="F1865" i="1"/>
  <c r="H1929" i="1"/>
  <c r="G1929" i="1"/>
  <c r="Q1929" i="1"/>
  <c r="E1929" i="1"/>
  <c r="F1929" i="1"/>
  <c r="N1929" i="1"/>
  <c r="J1929" i="1"/>
  <c r="I1929" i="1"/>
  <c r="M1929" i="1"/>
  <c r="H1993" i="1"/>
  <c r="G1993" i="1"/>
  <c r="Q1993" i="1"/>
  <c r="E1993" i="1"/>
  <c r="F1993" i="1"/>
  <c r="N1993" i="1"/>
  <c r="J1993" i="1"/>
  <c r="I1993" i="1"/>
  <c r="M1993" i="1"/>
  <c r="H2057" i="1"/>
  <c r="G2057" i="1"/>
  <c r="Q2057" i="1"/>
  <c r="E2057" i="1"/>
  <c r="F2057" i="1"/>
  <c r="N2057" i="1"/>
  <c r="J2057" i="1"/>
  <c r="I2057" i="1"/>
  <c r="M2057" i="1"/>
  <c r="Q1522" i="1"/>
  <c r="E1522" i="1"/>
  <c r="N1522" i="1"/>
  <c r="M1522" i="1"/>
  <c r="G1522" i="1"/>
  <c r="H1522" i="1"/>
  <c r="F1522" i="1"/>
  <c r="J1522" i="1"/>
  <c r="I1522" i="1"/>
  <c r="Q1586" i="1"/>
  <c r="E1586" i="1"/>
  <c r="N1586" i="1"/>
  <c r="M1586" i="1"/>
  <c r="G1586" i="1"/>
  <c r="I1586" i="1"/>
  <c r="J1586" i="1"/>
  <c r="H1586" i="1"/>
  <c r="F1586" i="1"/>
  <c r="Q1650" i="1"/>
  <c r="E1650" i="1"/>
  <c r="N1650" i="1"/>
  <c r="M1650" i="1"/>
  <c r="G1650" i="1"/>
  <c r="H1650" i="1"/>
  <c r="F1650" i="1"/>
  <c r="J1650" i="1"/>
  <c r="I1650" i="1"/>
  <c r="M1714" i="1"/>
  <c r="I1714" i="1"/>
  <c r="H1714" i="1"/>
  <c r="Q1714" i="1"/>
  <c r="J1714" i="1"/>
  <c r="N1714" i="1"/>
  <c r="G1714" i="1"/>
  <c r="F1714" i="1"/>
  <c r="E1714" i="1"/>
  <c r="N1778" i="1"/>
  <c r="M1778" i="1"/>
  <c r="I1778" i="1"/>
  <c r="H1778" i="1"/>
  <c r="Q1778" i="1"/>
  <c r="J1778" i="1"/>
  <c r="F1778" i="1"/>
  <c r="G1778" i="1"/>
  <c r="E1778" i="1"/>
  <c r="H1842" i="1"/>
  <c r="G1842" i="1"/>
  <c r="F1842" i="1"/>
  <c r="N1842" i="1"/>
  <c r="M1842" i="1"/>
  <c r="J1842" i="1"/>
  <c r="Q1842" i="1"/>
  <c r="E1842" i="1"/>
  <c r="I1842" i="1"/>
  <c r="J1906" i="1"/>
  <c r="I1906" i="1"/>
  <c r="G1906" i="1"/>
  <c r="F1906" i="1"/>
  <c r="N1906" i="1"/>
  <c r="M1906" i="1"/>
  <c r="H1906" i="1"/>
  <c r="Q1906" i="1"/>
  <c r="E1906" i="1"/>
  <c r="G1970" i="1"/>
  <c r="F1970" i="1"/>
  <c r="N1970" i="1"/>
  <c r="I1970" i="1"/>
  <c r="H1970" i="1"/>
  <c r="M1970" i="1"/>
  <c r="J1970" i="1"/>
  <c r="E1970" i="1"/>
  <c r="Q1970" i="1"/>
  <c r="G2034" i="1"/>
  <c r="F2034" i="1"/>
  <c r="N2034" i="1"/>
  <c r="I2034" i="1"/>
  <c r="H2034" i="1"/>
  <c r="M2034" i="1"/>
  <c r="J2034" i="1"/>
  <c r="E2034" i="1"/>
  <c r="Q2034" i="1"/>
  <c r="I1428" i="1"/>
  <c r="G1428" i="1"/>
  <c r="F1428" i="1"/>
  <c r="Q1428" i="1"/>
  <c r="E1428" i="1"/>
  <c r="M1428" i="1"/>
  <c r="J1428" i="1"/>
  <c r="H1428" i="1"/>
  <c r="N1428" i="1"/>
  <c r="M1492" i="1"/>
  <c r="J1492" i="1"/>
  <c r="I1492" i="1"/>
  <c r="G1492" i="1"/>
  <c r="E1492" i="1"/>
  <c r="N1492" i="1"/>
  <c r="H1492" i="1"/>
  <c r="F1492" i="1"/>
  <c r="Q1492" i="1"/>
  <c r="M1556" i="1"/>
  <c r="J1556" i="1"/>
  <c r="I1556" i="1"/>
  <c r="G1556" i="1"/>
  <c r="E1556" i="1"/>
  <c r="H1556" i="1"/>
  <c r="F1556" i="1"/>
  <c r="N1556" i="1"/>
  <c r="Q1556" i="1"/>
  <c r="M1620" i="1"/>
  <c r="J1620" i="1"/>
  <c r="G1620" i="1"/>
  <c r="E1620" i="1"/>
  <c r="N1620" i="1"/>
  <c r="Q1620" i="1"/>
  <c r="F1620" i="1"/>
  <c r="H1620" i="1"/>
  <c r="G1684" i="1"/>
  <c r="J1684" i="1"/>
  <c r="I1684" i="1"/>
  <c r="H1684" i="1"/>
  <c r="E1684" i="1"/>
  <c r="Q1684" i="1"/>
  <c r="N1684" i="1"/>
  <c r="M1684" i="1"/>
  <c r="F1684" i="1"/>
  <c r="J1748" i="1"/>
  <c r="I1748" i="1"/>
  <c r="G1748" i="1"/>
  <c r="F1748" i="1"/>
  <c r="N1748" i="1"/>
  <c r="M1748" i="1"/>
  <c r="H1748" i="1"/>
  <c r="Q1748" i="1"/>
  <c r="E1748" i="1"/>
  <c r="F1812" i="1"/>
  <c r="Q1812" i="1"/>
  <c r="E1812" i="1"/>
  <c r="N1812" i="1"/>
  <c r="J1812" i="1"/>
  <c r="I1812" i="1"/>
  <c r="H1812" i="1"/>
  <c r="M1812" i="1"/>
  <c r="G1812" i="1"/>
  <c r="H1876" i="1"/>
  <c r="Q1876" i="1"/>
  <c r="E1876" i="1"/>
  <c r="N1876" i="1"/>
  <c r="M1876" i="1"/>
  <c r="J1876" i="1"/>
  <c r="I1876" i="1"/>
  <c r="F1876" i="1"/>
  <c r="G1876" i="1"/>
  <c r="Q1940" i="1"/>
  <c r="E1940" i="1"/>
  <c r="N1940" i="1"/>
  <c r="J1940" i="1"/>
  <c r="I1940" i="1"/>
  <c r="H1940" i="1"/>
  <c r="F1940" i="1"/>
  <c r="M1940" i="1"/>
  <c r="G1940" i="1"/>
  <c r="Q2004" i="1"/>
  <c r="E2004" i="1"/>
  <c r="N2004" i="1"/>
  <c r="J2004" i="1"/>
  <c r="I2004" i="1"/>
  <c r="H2004" i="1"/>
  <c r="F2004" i="1"/>
  <c r="M2004" i="1"/>
  <c r="G2004" i="1"/>
  <c r="H1461" i="1"/>
  <c r="F1461" i="1"/>
  <c r="Q1461" i="1"/>
  <c r="E1461" i="1"/>
  <c r="N1461" i="1"/>
  <c r="I1461" i="1"/>
  <c r="G1461" i="1"/>
  <c r="M1461" i="1"/>
  <c r="J1461" i="1"/>
  <c r="J1525" i="1"/>
  <c r="I1525" i="1"/>
  <c r="H1525" i="1"/>
  <c r="E1525" i="1"/>
  <c r="Q1525" i="1"/>
  <c r="N1525" i="1"/>
  <c r="F1525" i="1"/>
  <c r="M1525" i="1"/>
  <c r="G1525" i="1"/>
  <c r="H1589" i="1"/>
  <c r="Q1589" i="1"/>
  <c r="G1589" i="1"/>
  <c r="J1653" i="1"/>
  <c r="I1653" i="1"/>
  <c r="H1653" i="1"/>
  <c r="E1653" i="1"/>
  <c r="Q1653" i="1"/>
  <c r="N1653" i="1"/>
  <c r="F1653" i="1"/>
  <c r="M1653" i="1"/>
  <c r="G1653" i="1"/>
  <c r="I1717" i="1"/>
  <c r="H1717" i="1"/>
  <c r="F1717" i="1"/>
  <c r="Q1717" i="1"/>
  <c r="E1717" i="1"/>
  <c r="M1717" i="1"/>
  <c r="N1717" i="1"/>
  <c r="J1717" i="1"/>
  <c r="G1717" i="1"/>
  <c r="I1781" i="1"/>
  <c r="H1781" i="1"/>
  <c r="F1781" i="1"/>
  <c r="Q1781" i="1"/>
  <c r="E1781" i="1"/>
  <c r="M1781" i="1"/>
  <c r="N1781" i="1"/>
  <c r="J1781" i="1"/>
  <c r="G1781" i="1"/>
  <c r="Q1845" i="1"/>
  <c r="E1845" i="1"/>
  <c r="N1845" i="1"/>
  <c r="M1845" i="1"/>
  <c r="I1845" i="1"/>
  <c r="G1845" i="1"/>
  <c r="F1845" i="1"/>
  <c r="J1845" i="1"/>
  <c r="H1845" i="1"/>
  <c r="G1909" i="1"/>
  <c r="F1909" i="1"/>
  <c r="N1909" i="1"/>
  <c r="M1909" i="1"/>
  <c r="I1909" i="1"/>
  <c r="H1909" i="1"/>
  <c r="E1909" i="1"/>
  <c r="Q1909" i="1"/>
  <c r="J1909" i="1"/>
  <c r="N1973" i="1"/>
  <c r="M1973" i="1"/>
  <c r="I1973" i="1"/>
  <c r="G1973" i="1"/>
  <c r="F1973" i="1"/>
  <c r="J1973" i="1"/>
  <c r="E1973" i="1"/>
  <c r="Q1973" i="1"/>
  <c r="H1973" i="1"/>
  <c r="N2037" i="1"/>
  <c r="M2037" i="1"/>
  <c r="I2037" i="1"/>
  <c r="G2037" i="1"/>
  <c r="F2037" i="1"/>
  <c r="J2037" i="1"/>
  <c r="H2037" i="1"/>
  <c r="E2037" i="1"/>
  <c r="Q2037" i="1"/>
  <c r="M36" i="1"/>
  <c r="J36" i="1"/>
  <c r="I36" i="1"/>
  <c r="G36" i="1"/>
  <c r="F36" i="1"/>
  <c r="E36" i="1"/>
  <c r="Q36" i="1"/>
  <c r="N36" i="1"/>
  <c r="H36" i="1"/>
  <c r="M180" i="1"/>
  <c r="J180" i="1"/>
  <c r="I180" i="1"/>
  <c r="G180" i="1"/>
  <c r="F180" i="1"/>
  <c r="E180" i="1"/>
  <c r="H180" i="1"/>
  <c r="Q180" i="1"/>
  <c r="N180" i="1"/>
  <c r="M108" i="1"/>
  <c r="J108" i="1"/>
  <c r="I108" i="1"/>
  <c r="G108" i="1"/>
  <c r="Q108" i="1"/>
  <c r="H108" i="1"/>
  <c r="F108" i="1"/>
  <c r="N108" i="1"/>
  <c r="E108" i="1"/>
  <c r="H284" i="1"/>
  <c r="G284" i="1"/>
  <c r="F284" i="1"/>
  <c r="N284" i="1"/>
  <c r="J284" i="1"/>
  <c r="I284" i="1"/>
  <c r="E284" i="1"/>
  <c r="Q284" i="1"/>
  <c r="M284" i="1"/>
  <c r="H260" i="1"/>
  <c r="G260" i="1"/>
  <c r="F260" i="1"/>
  <c r="N260" i="1"/>
  <c r="Q260" i="1"/>
  <c r="J260" i="1"/>
  <c r="E260" i="1"/>
  <c r="M260" i="1"/>
  <c r="I260" i="1"/>
  <c r="H332" i="1"/>
  <c r="G332" i="1"/>
  <c r="F332" i="1"/>
  <c r="N332" i="1"/>
  <c r="J332" i="1"/>
  <c r="I332" i="1"/>
  <c r="E332" i="1"/>
  <c r="Q332" i="1"/>
  <c r="M332" i="1"/>
  <c r="N506" i="1"/>
  <c r="M506" i="1"/>
  <c r="I506" i="1"/>
  <c r="E506" i="1"/>
  <c r="J506" i="1"/>
  <c r="G506" i="1"/>
  <c r="F506" i="1"/>
  <c r="Q506" i="1"/>
  <c r="H506" i="1"/>
  <c r="G1178" i="1"/>
  <c r="F1178" i="1"/>
  <c r="N1178" i="1"/>
  <c r="M1178" i="1"/>
  <c r="J1178" i="1"/>
  <c r="I1178" i="1"/>
  <c r="H1178" i="1"/>
  <c r="E1178" i="1"/>
  <c r="Q1178" i="1"/>
  <c r="J205" i="1"/>
  <c r="I205" i="1"/>
  <c r="H205" i="1"/>
  <c r="F205" i="1"/>
  <c r="E205" i="1"/>
  <c r="M205" i="1"/>
  <c r="Q205" i="1"/>
  <c r="N205" i="1"/>
  <c r="G205" i="1"/>
  <c r="M604" i="1"/>
  <c r="J604" i="1"/>
  <c r="H604" i="1"/>
  <c r="Q604" i="1"/>
  <c r="N604" i="1"/>
  <c r="G604" i="1"/>
  <c r="E604" i="1"/>
  <c r="I604" i="1"/>
  <c r="F604" i="1"/>
  <c r="I30" i="1"/>
  <c r="H30" i="1"/>
  <c r="G30" i="1"/>
  <c r="Q30" i="1"/>
  <c r="E30" i="1"/>
  <c r="N30" i="1"/>
  <c r="M30" i="1"/>
  <c r="F30" i="1"/>
  <c r="J30" i="1"/>
  <c r="I182" i="1"/>
  <c r="H182" i="1"/>
  <c r="G182" i="1"/>
  <c r="Q182" i="1"/>
  <c r="E182" i="1"/>
  <c r="M182" i="1"/>
  <c r="N182" i="1"/>
  <c r="J182" i="1"/>
  <c r="F182" i="1"/>
  <c r="F310" i="1"/>
  <c r="Q310" i="1"/>
  <c r="E310" i="1"/>
  <c r="N310" i="1"/>
  <c r="J310" i="1"/>
  <c r="M310" i="1"/>
  <c r="H310" i="1"/>
  <c r="I310" i="1"/>
  <c r="G310" i="1"/>
  <c r="H492" i="1"/>
  <c r="G492" i="1"/>
  <c r="F492" i="1"/>
  <c r="N492" i="1"/>
  <c r="J492" i="1"/>
  <c r="I492" i="1"/>
  <c r="E492" i="1"/>
  <c r="M492" i="1"/>
  <c r="Q492" i="1"/>
  <c r="G776" i="1"/>
  <c r="F776" i="1"/>
  <c r="N776" i="1"/>
  <c r="Q776" i="1"/>
  <c r="M776" i="1"/>
  <c r="I776" i="1"/>
  <c r="H776" i="1"/>
  <c r="J776" i="1"/>
  <c r="E776" i="1"/>
  <c r="G1600" i="1"/>
  <c r="F1600" i="1"/>
  <c r="Q1600" i="1"/>
  <c r="E1600" i="1"/>
  <c r="I1600" i="1"/>
  <c r="M1600" i="1"/>
  <c r="J1600" i="1"/>
  <c r="H1600" i="1"/>
  <c r="N1600" i="1"/>
  <c r="H55" i="1"/>
  <c r="G55" i="1"/>
  <c r="F55" i="1"/>
  <c r="N55" i="1"/>
  <c r="M55" i="1"/>
  <c r="E55" i="1"/>
  <c r="J55" i="1"/>
  <c r="I55" i="1"/>
  <c r="Q55" i="1"/>
  <c r="H119" i="1"/>
  <c r="G119" i="1"/>
  <c r="F119" i="1"/>
  <c r="N119" i="1"/>
  <c r="M119" i="1"/>
  <c r="E119" i="1"/>
  <c r="Q119" i="1"/>
  <c r="J119" i="1"/>
  <c r="I119" i="1"/>
  <c r="H183" i="1"/>
  <c r="G183" i="1"/>
  <c r="F183" i="1"/>
  <c r="N183" i="1"/>
  <c r="M183" i="1"/>
  <c r="E183" i="1"/>
  <c r="J183" i="1"/>
  <c r="I183" i="1"/>
  <c r="Q183" i="1"/>
  <c r="H247" i="1"/>
  <c r="G247" i="1"/>
  <c r="F247" i="1"/>
  <c r="N247" i="1"/>
  <c r="M247" i="1"/>
  <c r="Q247" i="1"/>
  <c r="J247" i="1"/>
  <c r="I247" i="1"/>
  <c r="E247" i="1"/>
  <c r="Q311" i="1"/>
  <c r="E311" i="1"/>
  <c r="N311" i="1"/>
  <c r="M311" i="1"/>
  <c r="I311" i="1"/>
  <c r="G311" i="1"/>
  <c r="F311" i="1"/>
  <c r="J311" i="1"/>
  <c r="H311" i="1"/>
  <c r="Q375" i="1"/>
  <c r="E375" i="1"/>
  <c r="N375" i="1"/>
  <c r="M375" i="1"/>
  <c r="I375" i="1"/>
  <c r="G375" i="1"/>
  <c r="F375" i="1"/>
  <c r="J375" i="1"/>
  <c r="H375" i="1"/>
  <c r="M497" i="1"/>
  <c r="J497" i="1"/>
  <c r="I497" i="1"/>
  <c r="G497" i="1"/>
  <c r="Q497" i="1"/>
  <c r="F497" i="1"/>
  <c r="N497" i="1"/>
  <c r="H497" i="1"/>
  <c r="E497" i="1"/>
  <c r="Q626" i="1"/>
  <c r="E626" i="1"/>
  <c r="N626" i="1"/>
  <c r="J626" i="1"/>
  <c r="H626" i="1"/>
  <c r="G626" i="1"/>
  <c r="F626" i="1"/>
  <c r="M626" i="1"/>
  <c r="I626" i="1"/>
  <c r="F785" i="1"/>
  <c r="Q785" i="1"/>
  <c r="E785" i="1"/>
  <c r="M785" i="1"/>
  <c r="J785" i="1"/>
  <c r="I785" i="1"/>
  <c r="H785" i="1"/>
  <c r="N785" i="1"/>
  <c r="G785" i="1"/>
  <c r="N1041" i="1"/>
  <c r="M1041" i="1"/>
  <c r="I1041" i="1"/>
  <c r="H1041" i="1"/>
  <c r="Q1041" i="1"/>
  <c r="G1041" i="1"/>
  <c r="F1041" i="1"/>
  <c r="J1041" i="1"/>
  <c r="E1041" i="1"/>
  <c r="N1635" i="1"/>
  <c r="M1635" i="1"/>
  <c r="J1635" i="1"/>
  <c r="I1635" i="1"/>
  <c r="H1635" i="1"/>
  <c r="G1635" i="1"/>
  <c r="Q1635" i="1"/>
  <c r="E1635" i="1"/>
  <c r="F1635" i="1"/>
  <c r="Q738" i="1"/>
  <c r="E738" i="1"/>
  <c r="N738" i="1"/>
  <c r="J738" i="1"/>
  <c r="M738" i="1"/>
  <c r="I738" i="1"/>
  <c r="H738" i="1"/>
  <c r="F738" i="1"/>
  <c r="G738" i="1"/>
  <c r="J117" i="1"/>
  <c r="I117" i="1"/>
  <c r="H117" i="1"/>
  <c r="F117" i="1"/>
  <c r="Q117" i="1"/>
  <c r="N117" i="1"/>
  <c r="G117" i="1"/>
  <c r="M117" i="1"/>
  <c r="E117" i="1"/>
  <c r="G365" i="1"/>
  <c r="F365" i="1"/>
  <c r="Q365" i="1"/>
  <c r="E365" i="1"/>
  <c r="M365" i="1"/>
  <c r="N365" i="1"/>
  <c r="I365" i="1"/>
  <c r="H365" i="1"/>
  <c r="J365" i="1"/>
  <c r="J901" i="1"/>
  <c r="I901" i="1"/>
  <c r="G901" i="1"/>
  <c r="Q901" i="1"/>
  <c r="M901" i="1"/>
  <c r="H901" i="1"/>
  <c r="N901" i="1"/>
  <c r="F901" i="1"/>
  <c r="E901" i="1"/>
  <c r="I86" i="1"/>
  <c r="H86" i="1"/>
  <c r="G86" i="1"/>
  <c r="Q86" i="1"/>
  <c r="E86" i="1"/>
  <c r="J86" i="1"/>
  <c r="F86" i="1"/>
  <c r="N86" i="1"/>
  <c r="M86" i="1"/>
  <c r="I206" i="1"/>
  <c r="H206" i="1"/>
  <c r="G206" i="1"/>
  <c r="Q206" i="1"/>
  <c r="E206" i="1"/>
  <c r="N206" i="1"/>
  <c r="F206" i="1"/>
  <c r="M206" i="1"/>
  <c r="J206" i="1"/>
  <c r="F334" i="1"/>
  <c r="Q334" i="1"/>
  <c r="E334" i="1"/>
  <c r="N334" i="1"/>
  <c r="J334" i="1"/>
  <c r="H334" i="1"/>
  <c r="G334" i="1"/>
  <c r="M334" i="1"/>
  <c r="I334" i="1"/>
  <c r="J540" i="1"/>
  <c r="I540" i="1"/>
  <c r="G540" i="1"/>
  <c r="E540" i="1"/>
  <c r="N540" i="1"/>
  <c r="H540" i="1"/>
  <c r="F540" i="1"/>
  <c r="M540" i="1"/>
  <c r="Q540" i="1"/>
  <c r="G872" i="1"/>
  <c r="F872" i="1"/>
  <c r="N872" i="1"/>
  <c r="I872" i="1"/>
  <c r="H872" i="1"/>
  <c r="E872" i="1"/>
  <c r="Q872" i="1"/>
  <c r="M872" i="1"/>
  <c r="J872" i="1"/>
  <c r="G16" i="1"/>
  <c r="F16" i="1"/>
  <c r="Q16" i="1"/>
  <c r="E16" i="1"/>
  <c r="M16" i="1"/>
  <c r="J16" i="1"/>
  <c r="I16" i="1"/>
  <c r="H16" i="1"/>
  <c r="N16" i="1"/>
  <c r="G80" i="1"/>
  <c r="F80" i="1"/>
  <c r="Q80" i="1"/>
  <c r="E80" i="1"/>
  <c r="M80" i="1"/>
  <c r="J80" i="1"/>
  <c r="I80" i="1"/>
  <c r="H80" i="1"/>
  <c r="N80" i="1"/>
  <c r="G144" i="1"/>
  <c r="F144" i="1"/>
  <c r="Q144" i="1"/>
  <c r="E144" i="1"/>
  <c r="M144" i="1"/>
  <c r="J144" i="1"/>
  <c r="I144" i="1"/>
  <c r="H144" i="1"/>
  <c r="N144" i="1"/>
  <c r="G208" i="1"/>
  <c r="F208" i="1"/>
  <c r="Q208" i="1"/>
  <c r="E208" i="1"/>
  <c r="M208" i="1"/>
  <c r="J208" i="1"/>
  <c r="I208" i="1"/>
  <c r="H208" i="1"/>
  <c r="N208" i="1"/>
  <c r="N272" i="1"/>
  <c r="M272" i="1"/>
  <c r="J272" i="1"/>
  <c r="H272" i="1"/>
  <c r="F272" i="1"/>
  <c r="E272" i="1"/>
  <c r="Q272" i="1"/>
  <c r="I272" i="1"/>
  <c r="G272" i="1"/>
  <c r="N336" i="1"/>
  <c r="M336" i="1"/>
  <c r="J336" i="1"/>
  <c r="H336" i="1"/>
  <c r="F336" i="1"/>
  <c r="E336" i="1"/>
  <c r="Q336" i="1"/>
  <c r="I336" i="1"/>
  <c r="G336" i="1"/>
  <c r="J418" i="1"/>
  <c r="I418" i="1"/>
  <c r="H418" i="1"/>
  <c r="F418" i="1"/>
  <c r="N418" i="1"/>
  <c r="M418" i="1"/>
  <c r="G418" i="1"/>
  <c r="Q418" i="1"/>
  <c r="E418" i="1"/>
  <c r="N547" i="1"/>
  <c r="M547" i="1"/>
  <c r="I547" i="1"/>
  <c r="Q547" i="1"/>
  <c r="H547" i="1"/>
  <c r="F547" i="1"/>
  <c r="E547" i="1"/>
  <c r="J547" i="1"/>
  <c r="G547" i="1"/>
  <c r="N675" i="1"/>
  <c r="M675" i="1"/>
  <c r="I675" i="1"/>
  <c r="Q675" i="1"/>
  <c r="H675" i="1"/>
  <c r="F675" i="1"/>
  <c r="E675" i="1"/>
  <c r="G675" i="1"/>
  <c r="J675" i="1"/>
  <c r="Q882" i="1"/>
  <c r="E882" i="1"/>
  <c r="N882" i="1"/>
  <c r="J882" i="1"/>
  <c r="H882" i="1"/>
  <c r="G882" i="1"/>
  <c r="F882" i="1"/>
  <c r="M882" i="1"/>
  <c r="I882" i="1"/>
  <c r="M1210" i="1"/>
  <c r="J1210" i="1"/>
  <c r="I1210" i="1"/>
  <c r="G1210" i="1"/>
  <c r="F1210" i="1"/>
  <c r="Q1210" i="1"/>
  <c r="N1210" i="1"/>
  <c r="H1210" i="1"/>
  <c r="E1210" i="1"/>
  <c r="I2024" i="1"/>
  <c r="H2024" i="1"/>
  <c r="F2024" i="1"/>
  <c r="J2024" i="1"/>
  <c r="G2024" i="1"/>
  <c r="N2024" i="1"/>
  <c r="E2024" i="1"/>
  <c r="Q2024" i="1"/>
  <c r="M2024" i="1"/>
  <c r="M1242" i="1"/>
  <c r="F1242" i="1"/>
  <c r="E1242" i="1"/>
  <c r="N1242" i="1"/>
  <c r="J1242" i="1"/>
  <c r="H1242" i="1"/>
  <c r="G1242" i="1"/>
  <c r="Q1242" i="1"/>
  <c r="I1242" i="1"/>
  <c r="J189" i="1"/>
  <c r="I189" i="1"/>
  <c r="H189" i="1"/>
  <c r="F189" i="1"/>
  <c r="E189" i="1"/>
  <c r="Q189" i="1"/>
  <c r="N189" i="1"/>
  <c r="M189" i="1"/>
  <c r="G189" i="1"/>
  <c r="I443" i="1"/>
  <c r="H443" i="1"/>
  <c r="G443" i="1"/>
  <c r="Q443" i="1"/>
  <c r="E443" i="1"/>
  <c r="M443" i="1"/>
  <c r="J443" i="1"/>
  <c r="N443" i="1"/>
  <c r="F443" i="1"/>
  <c r="I1311" i="1"/>
  <c r="H1311" i="1"/>
  <c r="F1311" i="1"/>
  <c r="M1311" i="1"/>
  <c r="J1311" i="1"/>
  <c r="E1311" i="1"/>
  <c r="Q1311" i="1"/>
  <c r="N1311" i="1"/>
  <c r="G1311" i="1"/>
  <c r="F89" i="1"/>
  <c r="Q89" i="1"/>
  <c r="E89" i="1"/>
  <c r="N89" i="1"/>
  <c r="J89" i="1"/>
  <c r="I89" i="1"/>
  <c r="H89" i="1"/>
  <c r="M89" i="1"/>
  <c r="G89" i="1"/>
  <c r="F209" i="1"/>
  <c r="Q209" i="1"/>
  <c r="E209" i="1"/>
  <c r="N209" i="1"/>
  <c r="J209" i="1"/>
  <c r="M209" i="1"/>
  <c r="G209" i="1"/>
  <c r="I209" i="1"/>
  <c r="H209" i="1"/>
  <c r="M329" i="1"/>
  <c r="J329" i="1"/>
  <c r="I329" i="1"/>
  <c r="G329" i="1"/>
  <c r="E329" i="1"/>
  <c r="Q329" i="1"/>
  <c r="N329" i="1"/>
  <c r="H329" i="1"/>
  <c r="F329" i="1"/>
  <c r="M515" i="1"/>
  <c r="J515" i="1"/>
  <c r="H515" i="1"/>
  <c r="Q515" i="1"/>
  <c r="N515" i="1"/>
  <c r="I515" i="1"/>
  <c r="F515" i="1"/>
  <c r="E515" i="1"/>
  <c r="G515" i="1"/>
  <c r="J853" i="1"/>
  <c r="I853" i="1"/>
  <c r="G853" i="1"/>
  <c r="Q853" i="1"/>
  <c r="N853" i="1"/>
  <c r="M853" i="1"/>
  <c r="F853" i="1"/>
  <c r="E853" i="1"/>
  <c r="H853" i="1"/>
  <c r="M1779" i="1"/>
  <c r="J1779" i="1"/>
  <c r="H1779" i="1"/>
  <c r="G1779" i="1"/>
  <c r="E1779" i="1"/>
  <c r="Q1779" i="1"/>
  <c r="I1779" i="1"/>
  <c r="F1779" i="1"/>
  <c r="N1779" i="1"/>
  <c r="Q66" i="1"/>
  <c r="E66" i="1"/>
  <c r="N66" i="1"/>
  <c r="M66" i="1"/>
  <c r="I66" i="1"/>
  <c r="H66" i="1"/>
  <c r="G66" i="1"/>
  <c r="F66" i="1"/>
  <c r="J66" i="1"/>
  <c r="Q130" i="1"/>
  <c r="E130" i="1"/>
  <c r="N130" i="1"/>
  <c r="M130" i="1"/>
  <c r="I130" i="1"/>
  <c r="H130" i="1"/>
  <c r="G130" i="1"/>
  <c r="F130" i="1"/>
  <c r="J130" i="1"/>
  <c r="Q194" i="1"/>
  <c r="E194" i="1"/>
  <c r="N194" i="1"/>
  <c r="M194" i="1"/>
  <c r="I194" i="1"/>
  <c r="H194" i="1"/>
  <c r="G194" i="1"/>
  <c r="J194" i="1"/>
  <c r="F194" i="1"/>
  <c r="J258" i="1"/>
  <c r="I258" i="1"/>
  <c r="H258" i="1"/>
  <c r="F258" i="1"/>
  <c r="N258" i="1"/>
  <c r="M258" i="1"/>
  <c r="G258" i="1"/>
  <c r="E258" i="1"/>
  <c r="Q258" i="1"/>
  <c r="J322" i="1"/>
  <c r="I322" i="1"/>
  <c r="H322" i="1"/>
  <c r="F322" i="1"/>
  <c r="N322" i="1"/>
  <c r="M322" i="1"/>
  <c r="G322" i="1"/>
  <c r="E322" i="1"/>
  <c r="Q322" i="1"/>
  <c r="H388" i="1"/>
  <c r="G388" i="1"/>
  <c r="F388" i="1"/>
  <c r="N388" i="1"/>
  <c r="Q388" i="1"/>
  <c r="J388" i="1"/>
  <c r="E388" i="1"/>
  <c r="M388" i="1"/>
  <c r="I388" i="1"/>
  <c r="J516" i="1"/>
  <c r="I516" i="1"/>
  <c r="G516" i="1"/>
  <c r="Q516" i="1"/>
  <c r="M516" i="1"/>
  <c r="N516" i="1"/>
  <c r="H516" i="1"/>
  <c r="F516" i="1"/>
  <c r="E516" i="1"/>
  <c r="J645" i="1"/>
  <c r="I645" i="1"/>
  <c r="G645" i="1"/>
  <c r="Q645" i="1"/>
  <c r="M645" i="1"/>
  <c r="H645" i="1"/>
  <c r="N645" i="1"/>
  <c r="F645" i="1"/>
  <c r="E645" i="1"/>
  <c r="G824" i="1"/>
  <c r="F824" i="1"/>
  <c r="N824" i="1"/>
  <c r="E824" i="1"/>
  <c r="M824" i="1"/>
  <c r="Q824" i="1"/>
  <c r="J824" i="1"/>
  <c r="I824" i="1"/>
  <c r="H824" i="1"/>
  <c r="G1094" i="1"/>
  <c r="F1094" i="1"/>
  <c r="N1094" i="1"/>
  <c r="M1094" i="1"/>
  <c r="J1094" i="1"/>
  <c r="I1094" i="1"/>
  <c r="Q1094" i="1"/>
  <c r="E1094" i="1"/>
  <c r="H1094" i="1"/>
  <c r="G1792" i="1"/>
  <c r="Q1792" i="1"/>
  <c r="Q770" i="1"/>
  <c r="E770" i="1"/>
  <c r="N770" i="1"/>
  <c r="J770" i="1"/>
  <c r="F770" i="1"/>
  <c r="M770" i="1"/>
  <c r="I770" i="1"/>
  <c r="H770" i="1"/>
  <c r="G770" i="1"/>
  <c r="J125" i="1"/>
  <c r="I125" i="1"/>
  <c r="H125" i="1"/>
  <c r="F125" i="1"/>
  <c r="E125" i="1"/>
  <c r="Q125" i="1"/>
  <c r="M125" i="1"/>
  <c r="N125" i="1"/>
  <c r="G125" i="1"/>
  <c r="I427" i="1"/>
  <c r="H427" i="1"/>
  <c r="G427" i="1"/>
  <c r="Q427" i="1"/>
  <c r="E427" i="1"/>
  <c r="M427" i="1"/>
  <c r="F427" i="1"/>
  <c r="N427" i="1"/>
  <c r="J427" i="1"/>
  <c r="F1375" i="1"/>
  <c r="N1375" i="1"/>
  <c r="J1375" i="1"/>
  <c r="Q1375" i="1"/>
  <c r="I1375" i="1"/>
  <c r="H1375" i="1"/>
  <c r="G1375" i="1"/>
  <c r="E1375" i="1"/>
  <c r="M1375" i="1"/>
  <c r="F113" i="1"/>
  <c r="Q113" i="1"/>
  <c r="E113" i="1"/>
  <c r="N113" i="1"/>
  <c r="J113" i="1"/>
  <c r="G113" i="1"/>
  <c r="M113" i="1"/>
  <c r="I113" i="1"/>
  <c r="H113" i="1"/>
  <c r="F249" i="1"/>
  <c r="Q249" i="1"/>
  <c r="E249" i="1"/>
  <c r="N249" i="1"/>
  <c r="J249" i="1"/>
  <c r="I249" i="1"/>
  <c r="H249" i="1"/>
  <c r="M249" i="1"/>
  <c r="G249" i="1"/>
  <c r="I387" i="1"/>
  <c r="H387" i="1"/>
  <c r="G387" i="1"/>
  <c r="Q387" i="1"/>
  <c r="E387" i="1"/>
  <c r="M387" i="1"/>
  <c r="J387" i="1"/>
  <c r="F387" i="1"/>
  <c r="N387" i="1"/>
  <c r="M660" i="1"/>
  <c r="J660" i="1"/>
  <c r="H660" i="1"/>
  <c r="I660" i="1"/>
  <c r="G660" i="1"/>
  <c r="F660" i="1"/>
  <c r="Q660" i="1"/>
  <c r="N660" i="1"/>
  <c r="E660" i="1"/>
  <c r="F1087" i="1"/>
  <c r="Q1087" i="1"/>
  <c r="E1087" i="1"/>
  <c r="M1087" i="1"/>
  <c r="J1087" i="1"/>
  <c r="I1087" i="1"/>
  <c r="H1087" i="1"/>
  <c r="N1087" i="1"/>
  <c r="G1087" i="1"/>
  <c r="N35" i="1"/>
  <c r="M35" i="1"/>
  <c r="J35" i="1"/>
  <c r="H35" i="1"/>
  <c r="I35" i="1"/>
  <c r="G35" i="1"/>
  <c r="Q35" i="1"/>
  <c r="F35" i="1"/>
  <c r="E35" i="1"/>
  <c r="N99" i="1"/>
  <c r="M99" i="1"/>
  <c r="J99" i="1"/>
  <c r="H99" i="1"/>
  <c r="E99" i="1"/>
  <c r="I99" i="1"/>
  <c r="F99" i="1"/>
  <c r="Q99" i="1"/>
  <c r="G99" i="1"/>
  <c r="N163" i="1"/>
  <c r="M163" i="1"/>
  <c r="J163" i="1"/>
  <c r="H163" i="1"/>
  <c r="I163" i="1"/>
  <c r="G163" i="1"/>
  <c r="E163" i="1"/>
  <c r="Q163" i="1"/>
  <c r="F163" i="1"/>
  <c r="N227" i="1"/>
  <c r="M227" i="1"/>
  <c r="J227" i="1"/>
  <c r="H227" i="1"/>
  <c r="E227" i="1"/>
  <c r="G227" i="1"/>
  <c r="F227" i="1"/>
  <c r="Q227" i="1"/>
  <c r="I227" i="1"/>
  <c r="I291" i="1"/>
  <c r="H291" i="1"/>
  <c r="G291" i="1"/>
  <c r="Q291" i="1"/>
  <c r="E291" i="1"/>
  <c r="M291" i="1"/>
  <c r="J291" i="1"/>
  <c r="F291" i="1"/>
  <c r="N291" i="1"/>
  <c r="I355" i="1"/>
  <c r="H355" i="1"/>
  <c r="G355" i="1"/>
  <c r="Q355" i="1"/>
  <c r="E355" i="1"/>
  <c r="M355" i="1"/>
  <c r="J355" i="1"/>
  <c r="F355" i="1"/>
  <c r="N355" i="1"/>
  <c r="M457" i="1"/>
  <c r="J457" i="1"/>
  <c r="I457" i="1"/>
  <c r="G457" i="1"/>
  <c r="E457" i="1"/>
  <c r="Q457" i="1"/>
  <c r="N457" i="1"/>
  <c r="H457" i="1"/>
  <c r="F457" i="1"/>
  <c r="Q586" i="1"/>
  <c r="E586" i="1"/>
  <c r="N586" i="1"/>
  <c r="J586" i="1"/>
  <c r="I586" i="1"/>
  <c r="H586" i="1"/>
  <c r="G586" i="1"/>
  <c r="M586" i="1"/>
  <c r="F586" i="1"/>
  <c r="Q714" i="1"/>
  <c r="E714" i="1"/>
  <c r="N714" i="1"/>
  <c r="J714" i="1"/>
  <c r="I714" i="1"/>
  <c r="H714" i="1"/>
  <c r="G714" i="1"/>
  <c r="M714" i="1"/>
  <c r="F714" i="1"/>
  <c r="N961" i="1"/>
  <c r="M961" i="1"/>
  <c r="I961" i="1"/>
  <c r="H961" i="1"/>
  <c r="Q961" i="1"/>
  <c r="G961" i="1"/>
  <c r="F961" i="1"/>
  <c r="J961" i="1"/>
  <c r="E961" i="1"/>
  <c r="F1367" i="1"/>
  <c r="N1367" i="1"/>
  <c r="J1367" i="1"/>
  <c r="I1367" i="1"/>
  <c r="H1367" i="1"/>
  <c r="E1367" i="1"/>
  <c r="G1367" i="1"/>
  <c r="Q1367" i="1"/>
  <c r="M1367" i="1"/>
  <c r="G405" i="1"/>
  <c r="F405" i="1"/>
  <c r="Q405" i="1"/>
  <c r="E405" i="1"/>
  <c r="M405" i="1"/>
  <c r="I405" i="1"/>
  <c r="H405" i="1"/>
  <c r="N405" i="1"/>
  <c r="J405" i="1"/>
  <c r="G469" i="1"/>
  <c r="F469" i="1"/>
  <c r="Q469" i="1"/>
  <c r="E469" i="1"/>
  <c r="M469" i="1"/>
  <c r="I469" i="1"/>
  <c r="H469" i="1"/>
  <c r="J469" i="1"/>
  <c r="N469" i="1"/>
  <c r="I533" i="1"/>
  <c r="H533" i="1"/>
  <c r="F533" i="1"/>
  <c r="Q533" i="1"/>
  <c r="M533" i="1"/>
  <c r="N533" i="1"/>
  <c r="J533" i="1"/>
  <c r="G533" i="1"/>
  <c r="E533" i="1"/>
  <c r="I598" i="1"/>
  <c r="H598" i="1"/>
  <c r="F598" i="1"/>
  <c r="Q598" i="1"/>
  <c r="M598" i="1"/>
  <c r="G598" i="1"/>
  <c r="E598" i="1"/>
  <c r="N598" i="1"/>
  <c r="J598" i="1"/>
  <c r="I662" i="1"/>
  <c r="H662" i="1"/>
  <c r="F662" i="1"/>
  <c r="Q662" i="1"/>
  <c r="M662" i="1"/>
  <c r="J662" i="1"/>
  <c r="N662" i="1"/>
  <c r="G662" i="1"/>
  <c r="E662" i="1"/>
  <c r="F729" i="1"/>
  <c r="Q729" i="1"/>
  <c r="E729" i="1"/>
  <c r="M729" i="1"/>
  <c r="N729" i="1"/>
  <c r="I729" i="1"/>
  <c r="G729" i="1"/>
  <c r="J729" i="1"/>
  <c r="H729" i="1"/>
  <c r="F857" i="1"/>
  <c r="Q857" i="1"/>
  <c r="E857" i="1"/>
  <c r="M857" i="1"/>
  <c r="N857" i="1"/>
  <c r="I857" i="1"/>
  <c r="G857" i="1"/>
  <c r="J857" i="1"/>
  <c r="H857" i="1"/>
  <c r="N985" i="1"/>
  <c r="M985" i="1"/>
  <c r="I985" i="1"/>
  <c r="H985" i="1"/>
  <c r="F985" i="1"/>
  <c r="E985" i="1"/>
  <c r="J985" i="1"/>
  <c r="G985" i="1"/>
  <c r="Q985" i="1"/>
  <c r="J1159" i="1"/>
  <c r="I1159" i="1"/>
  <c r="G1159" i="1"/>
  <c r="F1159" i="1"/>
  <c r="N1159" i="1"/>
  <c r="M1159" i="1"/>
  <c r="E1159" i="1"/>
  <c r="H1159" i="1"/>
  <c r="Q1159" i="1"/>
  <c r="Q1424" i="1"/>
  <c r="E1424" i="1"/>
  <c r="M1424" i="1"/>
  <c r="J1424" i="1"/>
  <c r="I1424" i="1"/>
  <c r="F1424" i="1"/>
  <c r="N1424" i="1"/>
  <c r="H1424" i="1"/>
  <c r="G1424" i="1"/>
  <c r="Q1923" i="1"/>
  <c r="M1923" i="1"/>
  <c r="I1923" i="1"/>
  <c r="H1923" i="1"/>
  <c r="F1923" i="1"/>
  <c r="E1923" i="1"/>
  <c r="N1923" i="1"/>
  <c r="J1923" i="1"/>
  <c r="G1923" i="1"/>
  <c r="F430" i="1"/>
  <c r="Q430" i="1"/>
  <c r="E430" i="1"/>
  <c r="N430" i="1"/>
  <c r="J430" i="1"/>
  <c r="H430" i="1"/>
  <c r="G430" i="1"/>
  <c r="I430" i="1"/>
  <c r="M430" i="1"/>
  <c r="F494" i="1"/>
  <c r="Q494" i="1"/>
  <c r="E494" i="1"/>
  <c r="N494" i="1"/>
  <c r="J494" i="1"/>
  <c r="H494" i="1"/>
  <c r="G494" i="1"/>
  <c r="M494" i="1"/>
  <c r="I494" i="1"/>
  <c r="H559" i="1"/>
  <c r="G559" i="1"/>
  <c r="Q559" i="1"/>
  <c r="E559" i="1"/>
  <c r="J559" i="1"/>
  <c r="I559" i="1"/>
  <c r="F559" i="1"/>
  <c r="N559" i="1"/>
  <c r="M559" i="1"/>
  <c r="H623" i="1"/>
  <c r="G623" i="1"/>
  <c r="Q623" i="1"/>
  <c r="E623" i="1"/>
  <c r="J623" i="1"/>
  <c r="I623" i="1"/>
  <c r="F623" i="1"/>
  <c r="N623" i="1"/>
  <c r="M623" i="1"/>
  <c r="H687" i="1"/>
  <c r="G687" i="1"/>
  <c r="Q687" i="1"/>
  <c r="E687" i="1"/>
  <c r="J687" i="1"/>
  <c r="I687" i="1"/>
  <c r="F687" i="1"/>
  <c r="N687" i="1"/>
  <c r="M687" i="1"/>
  <c r="Q778" i="1"/>
  <c r="E778" i="1"/>
  <c r="N778" i="1"/>
  <c r="J778" i="1"/>
  <c r="I778" i="1"/>
  <c r="H778" i="1"/>
  <c r="G778" i="1"/>
  <c r="M778" i="1"/>
  <c r="F778" i="1"/>
  <c r="Q906" i="1"/>
  <c r="E906" i="1"/>
  <c r="N906" i="1"/>
  <c r="J906" i="1"/>
  <c r="I906" i="1"/>
  <c r="H906" i="1"/>
  <c r="G906" i="1"/>
  <c r="M906" i="1"/>
  <c r="F906" i="1"/>
  <c r="M1034" i="1"/>
  <c r="J1034" i="1"/>
  <c r="H1034" i="1"/>
  <c r="G1034" i="1"/>
  <c r="Q1034" i="1"/>
  <c r="N1034" i="1"/>
  <c r="F1034" i="1"/>
  <c r="E1034" i="1"/>
  <c r="I1034" i="1"/>
  <c r="M1258" i="1"/>
  <c r="H1258" i="1"/>
  <c r="G1258" i="1"/>
  <c r="E1258" i="1"/>
  <c r="Q1258" i="1"/>
  <c r="J1258" i="1"/>
  <c r="I1258" i="1"/>
  <c r="F1258" i="1"/>
  <c r="N1258" i="1"/>
  <c r="G1608" i="1"/>
  <c r="F1608" i="1"/>
  <c r="Q1608" i="1"/>
  <c r="E1608" i="1"/>
  <c r="N1608" i="1"/>
  <c r="J1608" i="1"/>
  <c r="I1608" i="1"/>
  <c r="H1608" i="1"/>
  <c r="M1608" i="1"/>
  <c r="Q383" i="1"/>
  <c r="E383" i="1"/>
  <c r="N383" i="1"/>
  <c r="M383" i="1"/>
  <c r="I383" i="1"/>
  <c r="J383" i="1"/>
  <c r="G383" i="1"/>
  <c r="F383" i="1"/>
  <c r="H383" i="1"/>
  <c r="Q447" i="1"/>
  <c r="E447" i="1"/>
  <c r="N447" i="1"/>
  <c r="M447" i="1"/>
  <c r="I447" i="1"/>
  <c r="J447" i="1"/>
  <c r="G447" i="1"/>
  <c r="F447" i="1"/>
  <c r="H447" i="1"/>
  <c r="G511" i="1"/>
  <c r="F511" i="1"/>
  <c r="N511" i="1"/>
  <c r="J511" i="1"/>
  <c r="I511" i="1"/>
  <c r="H511" i="1"/>
  <c r="Q511" i="1"/>
  <c r="M511" i="1"/>
  <c r="E511" i="1"/>
  <c r="G576" i="1"/>
  <c r="F576" i="1"/>
  <c r="N576" i="1"/>
  <c r="J576" i="1"/>
  <c r="I576" i="1"/>
  <c r="H576" i="1"/>
  <c r="Q576" i="1"/>
  <c r="E576" i="1"/>
  <c r="M576" i="1"/>
  <c r="G640" i="1"/>
  <c r="F640" i="1"/>
  <c r="N640" i="1"/>
  <c r="J640" i="1"/>
  <c r="I640" i="1"/>
  <c r="H640" i="1"/>
  <c r="Q640" i="1"/>
  <c r="M640" i="1"/>
  <c r="E640" i="1"/>
  <c r="G704" i="1"/>
  <c r="F704" i="1"/>
  <c r="N704" i="1"/>
  <c r="J704" i="1"/>
  <c r="I704" i="1"/>
  <c r="H704" i="1"/>
  <c r="Q704" i="1"/>
  <c r="M704" i="1"/>
  <c r="E704" i="1"/>
  <c r="J813" i="1"/>
  <c r="I813" i="1"/>
  <c r="G813" i="1"/>
  <c r="Q813" i="1"/>
  <c r="N813" i="1"/>
  <c r="H813" i="1"/>
  <c r="F813" i="1"/>
  <c r="M813" i="1"/>
  <c r="E813" i="1"/>
  <c r="J941" i="1"/>
  <c r="I941" i="1"/>
  <c r="G941" i="1"/>
  <c r="F941" i="1"/>
  <c r="N941" i="1"/>
  <c r="M941" i="1"/>
  <c r="H941" i="1"/>
  <c r="Q941" i="1"/>
  <c r="E941" i="1"/>
  <c r="F1071" i="1"/>
  <c r="Q1071" i="1"/>
  <c r="E1071" i="1"/>
  <c r="M1071" i="1"/>
  <c r="J1071" i="1"/>
  <c r="I1071" i="1"/>
  <c r="H1071" i="1"/>
  <c r="N1071" i="1"/>
  <c r="G1071" i="1"/>
  <c r="I1327" i="1"/>
  <c r="H1327" i="1"/>
  <c r="F1327" i="1"/>
  <c r="G1327" i="1"/>
  <c r="E1327" i="1"/>
  <c r="Q1327" i="1"/>
  <c r="N1327" i="1"/>
  <c r="M1327" i="1"/>
  <c r="J1327" i="1"/>
  <c r="M1747" i="1"/>
  <c r="J1747" i="1"/>
  <c r="H1747" i="1"/>
  <c r="G1747" i="1"/>
  <c r="E1747" i="1"/>
  <c r="Q1747" i="1"/>
  <c r="I1747" i="1"/>
  <c r="N1747" i="1"/>
  <c r="F1747" i="1"/>
  <c r="N400" i="1"/>
  <c r="M400" i="1"/>
  <c r="J400" i="1"/>
  <c r="H400" i="1"/>
  <c r="F400" i="1"/>
  <c r="E400" i="1"/>
  <c r="Q400" i="1"/>
  <c r="I400" i="1"/>
  <c r="G400" i="1"/>
  <c r="N464" i="1"/>
  <c r="M464" i="1"/>
  <c r="J464" i="1"/>
  <c r="H464" i="1"/>
  <c r="F464" i="1"/>
  <c r="E464" i="1"/>
  <c r="G464" i="1"/>
  <c r="I464" i="1"/>
  <c r="Q464" i="1"/>
  <c r="F528" i="1"/>
  <c r="Q528" i="1"/>
  <c r="E528" i="1"/>
  <c r="M528" i="1"/>
  <c r="J528" i="1"/>
  <c r="I528" i="1"/>
  <c r="H528" i="1"/>
  <c r="N528" i="1"/>
  <c r="G528" i="1"/>
  <c r="F593" i="1"/>
  <c r="Q593" i="1"/>
  <c r="E593" i="1"/>
  <c r="M593" i="1"/>
  <c r="J593" i="1"/>
  <c r="I593" i="1"/>
  <c r="H593" i="1"/>
  <c r="N593" i="1"/>
  <c r="G593" i="1"/>
  <c r="F657" i="1"/>
  <c r="Q657" i="1"/>
  <c r="E657" i="1"/>
  <c r="M657" i="1"/>
  <c r="J657" i="1"/>
  <c r="I657" i="1"/>
  <c r="H657" i="1"/>
  <c r="N657" i="1"/>
  <c r="G657" i="1"/>
  <c r="F721" i="1"/>
  <c r="Q721" i="1"/>
  <c r="E721" i="1"/>
  <c r="M721" i="1"/>
  <c r="J721" i="1"/>
  <c r="I721" i="1"/>
  <c r="H721" i="1"/>
  <c r="N721" i="1"/>
  <c r="G721" i="1"/>
  <c r="G848" i="1"/>
  <c r="F848" i="1"/>
  <c r="N848" i="1"/>
  <c r="H848" i="1"/>
  <c r="E848" i="1"/>
  <c r="Q848" i="1"/>
  <c r="J848" i="1"/>
  <c r="I848" i="1"/>
  <c r="M848" i="1"/>
  <c r="Q976" i="1"/>
  <c r="E976" i="1"/>
  <c r="N976" i="1"/>
  <c r="J976" i="1"/>
  <c r="I976" i="1"/>
  <c r="G976" i="1"/>
  <c r="F976" i="1"/>
  <c r="M976" i="1"/>
  <c r="H976" i="1"/>
  <c r="M1142" i="1"/>
  <c r="J1142" i="1"/>
  <c r="H1142" i="1"/>
  <c r="G1142" i="1"/>
  <c r="E1142" i="1"/>
  <c r="Q1142" i="1"/>
  <c r="N1142" i="1"/>
  <c r="I1142" i="1"/>
  <c r="F1142" i="1"/>
  <c r="G1398" i="1"/>
  <c r="Q1398" i="1"/>
  <c r="E1398" i="1"/>
  <c r="N1398" i="1"/>
  <c r="M1398" i="1"/>
  <c r="I1398" i="1"/>
  <c r="J1398" i="1"/>
  <c r="F1398" i="1"/>
  <c r="H1398" i="1"/>
  <c r="N1888" i="1"/>
  <c r="M1888" i="1"/>
  <c r="I1888" i="1"/>
  <c r="H1888" i="1"/>
  <c r="F1888" i="1"/>
  <c r="E1888" i="1"/>
  <c r="Q1888" i="1"/>
  <c r="J1888" i="1"/>
  <c r="G1888" i="1"/>
  <c r="N771" i="1"/>
  <c r="M771" i="1"/>
  <c r="I771" i="1"/>
  <c r="H771" i="1"/>
  <c r="G771" i="1"/>
  <c r="F771" i="1"/>
  <c r="Q771" i="1"/>
  <c r="J771" i="1"/>
  <c r="E771" i="1"/>
  <c r="N835" i="1"/>
  <c r="M835" i="1"/>
  <c r="I835" i="1"/>
  <c r="H835" i="1"/>
  <c r="G835" i="1"/>
  <c r="F835" i="1"/>
  <c r="Q835" i="1"/>
  <c r="J835" i="1"/>
  <c r="E835" i="1"/>
  <c r="N899" i="1"/>
  <c r="M899" i="1"/>
  <c r="I899" i="1"/>
  <c r="H899" i="1"/>
  <c r="G899" i="1"/>
  <c r="F899" i="1"/>
  <c r="Q899" i="1"/>
  <c r="J899" i="1"/>
  <c r="E899" i="1"/>
  <c r="J963" i="1"/>
  <c r="I963" i="1"/>
  <c r="G963" i="1"/>
  <c r="F963" i="1"/>
  <c r="N963" i="1"/>
  <c r="M963" i="1"/>
  <c r="E963" i="1"/>
  <c r="Q963" i="1"/>
  <c r="H963" i="1"/>
  <c r="J1027" i="1"/>
  <c r="I1027" i="1"/>
  <c r="G1027" i="1"/>
  <c r="F1027" i="1"/>
  <c r="N1027" i="1"/>
  <c r="M1027" i="1"/>
  <c r="E1027" i="1"/>
  <c r="Q1027" i="1"/>
  <c r="H1027" i="1"/>
  <c r="N1117" i="1"/>
  <c r="M1117" i="1"/>
  <c r="I1117" i="1"/>
  <c r="H1117" i="1"/>
  <c r="F1117" i="1"/>
  <c r="E1117" i="1"/>
  <c r="Q1117" i="1"/>
  <c r="J1117" i="1"/>
  <c r="G1117" i="1"/>
  <c r="H1245" i="1"/>
  <c r="F1245" i="1"/>
  <c r="E1245" i="1"/>
  <c r="N1245" i="1"/>
  <c r="M1245" i="1"/>
  <c r="J1245" i="1"/>
  <c r="I1245" i="1"/>
  <c r="Q1245" i="1"/>
  <c r="G1245" i="1"/>
  <c r="H1373" i="1"/>
  <c r="F1373" i="1"/>
  <c r="N1373" i="1"/>
  <c r="G1373" i="1"/>
  <c r="E1373" i="1"/>
  <c r="Q1373" i="1"/>
  <c r="M1373" i="1"/>
  <c r="I1373" i="1"/>
  <c r="J1373" i="1"/>
  <c r="H1583" i="1"/>
  <c r="G1583" i="1"/>
  <c r="F1583" i="1"/>
  <c r="I1583" i="1"/>
  <c r="Q1583" i="1"/>
  <c r="M1583" i="1"/>
  <c r="J1583" i="1"/>
  <c r="E1583" i="1"/>
  <c r="N1583" i="1"/>
  <c r="M1839" i="1"/>
  <c r="J1839" i="1"/>
  <c r="I1839" i="1"/>
  <c r="G1839" i="1"/>
  <c r="Q1839" i="1"/>
  <c r="N1839" i="1"/>
  <c r="F1839" i="1"/>
  <c r="E1839" i="1"/>
  <c r="H1839" i="1"/>
  <c r="M724" i="1"/>
  <c r="J724" i="1"/>
  <c r="H724" i="1"/>
  <c r="I724" i="1"/>
  <c r="G724" i="1"/>
  <c r="F724" i="1"/>
  <c r="Q724" i="1"/>
  <c r="N724" i="1"/>
  <c r="E724" i="1"/>
  <c r="M788" i="1"/>
  <c r="J788" i="1"/>
  <c r="H788" i="1"/>
  <c r="I788" i="1"/>
  <c r="G788" i="1"/>
  <c r="F788" i="1"/>
  <c r="Q788" i="1"/>
  <c r="N788" i="1"/>
  <c r="E788" i="1"/>
  <c r="M852" i="1"/>
  <c r="J852" i="1"/>
  <c r="H852" i="1"/>
  <c r="I852" i="1"/>
  <c r="G852" i="1"/>
  <c r="F852" i="1"/>
  <c r="Q852" i="1"/>
  <c r="N852" i="1"/>
  <c r="E852" i="1"/>
  <c r="M916" i="1"/>
  <c r="J916" i="1"/>
  <c r="H916" i="1"/>
  <c r="G916" i="1"/>
  <c r="Q916" i="1"/>
  <c r="N916" i="1"/>
  <c r="I916" i="1"/>
  <c r="E916" i="1"/>
  <c r="F916" i="1"/>
  <c r="I980" i="1"/>
  <c r="H980" i="1"/>
  <c r="F980" i="1"/>
  <c r="Q980" i="1"/>
  <c r="E980" i="1"/>
  <c r="N980" i="1"/>
  <c r="M980" i="1"/>
  <c r="G980" i="1"/>
  <c r="J980" i="1"/>
  <c r="I1044" i="1"/>
  <c r="H1044" i="1"/>
  <c r="F1044" i="1"/>
  <c r="Q1044" i="1"/>
  <c r="E1044" i="1"/>
  <c r="N1044" i="1"/>
  <c r="M1044" i="1"/>
  <c r="G1044" i="1"/>
  <c r="J1044" i="1"/>
  <c r="M1150" i="1"/>
  <c r="J1150" i="1"/>
  <c r="H1150" i="1"/>
  <c r="G1150" i="1"/>
  <c r="Q1150" i="1"/>
  <c r="N1150" i="1"/>
  <c r="F1150" i="1"/>
  <c r="E1150" i="1"/>
  <c r="I1150" i="1"/>
  <c r="J1278" i="1"/>
  <c r="I1278" i="1"/>
  <c r="G1278" i="1"/>
  <c r="Q1278" i="1"/>
  <c r="N1278" i="1"/>
  <c r="H1278" i="1"/>
  <c r="F1278" i="1"/>
  <c r="M1278" i="1"/>
  <c r="E1278" i="1"/>
  <c r="M1410" i="1"/>
  <c r="I1410" i="1"/>
  <c r="H1410" i="1"/>
  <c r="G1410" i="1"/>
  <c r="Q1410" i="1"/>
  <c r="J1410" i="1"/>
  <c r="F1410" i="1"/>
  <c r="N1410" i="1"/>
  <c r="E1410" i="1"/>
  <c r="G1648" i="1"/>
  <c r="F1648" i="1"/>
  <c r="Q1648" i="1"/>
  <c r="E1648" i="1"/>
  <c r="M1648" i="1"/>
  <c r="I1648" i="1"/>
  <c r="H1648" i="1"/>
  <c r="N1648" i="1"/>
  <c r="J1648" i="1"/>
  <c r="N1904" i="1"/>
  <c r="M1904" i="1"/>
  <c r="I1904" i="1"/>
  <c r="H1904" i="1"/>
  <c r="F1904" i="1"/>
  <c r="E1904" i="1"/>
  <c r="J1904" i="1"/>
  <c r="G1904" i="1"/>
  <c r="Q1904" i="1"/>
  <c r="I742" i="1"/>
  <c r="H742" i="1"/>
  <c r="F742" i="1"/>
  <c r="Q742" i="1"/>
  <c r="N742" i="1"/>
  <c r="M742" i="1"/>
  <c r="G742" i="1"/>
  <c r="E742" i="1"/>
  <c r="J742" i="1"/>
  <c r="I806" i="1"/>
  <c r="H806" i="1"/>
  <c r="F806" i="1"/>
  <c r="Q806" i="1"/>
  <c r="N806" i="1"/>
  <c r="M806" i="1"/>
  <c r="G806" i="1"/>
  <c r="J806" i="1"/>
  <c r="E806" i="1"/>
  <c r="I870" i="1"/>
  <c r="H870" i="1"/>
  <c r="F870" i="1"/>
  <c r="Q870" i="1"/>
  <c r="N870" i="1"/>
  <c r="M870" i="1"/>
  <c r="G870" i="1"/>
  <c r="E870" i="1"/>
  <c r="J870" i="1"/>
  <c r="I934" i="1"/>
  <c r="H934" i="1"/>
  <c r="F934" i="1"/>
  <c r="Q934" i="1"/>
  <c r="E934" i="1"/>
  <c r="M934" i="1"/>
  <c r="J934" i="1"/>
  <c r="G934" i="1"/>
  <c r="N934" i="1"/>
  <c r="G998" i="1"/>
  <c r="F998" i="1"/>
  <c r="N998" i="1"/>
  <c r="M998" i="1"/>
  <c r="J998" i="1"/>
  <c r="I998" i="1"/>
  <c r="Q998" i="1"/>
  <c r="E998" i="1"/>
  <c r="H998" i="1"/>
  <c r="G1062" i="1"/>
  <c r="F1062" i="1"/>
  <c r="N1062" i="1"/>
  <c r="M1062" i="1"/>
  <c r="J1062" i="1"/>
  <c r="I1062" i="1"/>
  <c r="Q1062" i="1"/>
  <c r="E1062" i="1"/>
  <c r="H1062" i="1"/>
  <c r="G1186" i="1"/>
  <c r="F1186" i="1"/>
  <c r="N1186" i="1"/>
  <c r="M1186" i="1"/>
  <c r="I1186" i="1"/>
  <c r="H1186" i="1"/>
  <c r="Q1186" i="1"/>
  <c r="J1186" i="1"/>
  <c r="E1186" i="1"/>
  <c r="F1314" i="1"/>
  <c r="Q1314" i="1"/>
  <c r="E1314" i="1"/>
  <c r="M1314" i="1"/>
  <c r="I1314" i="1"/>
  <c r="H1314" i="1"/>
  <c r="N1314" i="1"/>
  <c r="J1314" i="1"/>
  <c r="G1314" i="1"/>
  <c r="J1467" i="1"/>
  <c r="H1467" i="1"/>
  <c r="G1467" i="1"/>
  <c r="F1467" i="1"/>
  <c r="N1467" i="1"/>
  <c r="Q1467" i="1"/>
  <c r="I1467" i="1"/>
  <c r="E1467" i="1"/>
  <c r="M1467" i="1"/>
  <c r="F1720" i="1"/>
  <c r="Q1720" i="1"/>
  <c r="E1720" i="1"/>
  <c r="M1720" i="1"/>
  <c r="J1720" i="1"/>
  <c r="H1720" i="1"/>
  <c r="G1720" i="1"/>
  <c r="N1720" i="1"/>
  <c r="I1720" i="1"/>
  <c r="I1976" i="1"/>
  <c r="H1976" i="1"/>
  <c r="F1976" i="1"/>
  <c r="E1976" i="1"/>
  <c r="Q1976" i="1"/>
  <c r="N1976" i="1"/>
  <c r="J1976" i="1"/>
  <c r="G1976" i="1"/>
  <c r="M1976" i="1"/>
  <c r="H759" i="1"/>
  <c r="G759" i="1"/>
  <c r="Q759" i="1"/>
  <c r="E759" i="1"/>
  <c r="N759" i="1"/>
  <c r="M759" i="1"/>
  <c r="I759" i="1"/>
  <c r="F759" i="1"/>
  <c r="J759" i="1"/>
  <c r="H823" i="1"/>
  <c r="G823" i="1"/>
  <c r="Q823" i="1"/>
  <c r="E823" i="1"/>
  <c r="N823" i="1"/>
  <c r="M823" i="1"/>
  <c r="I823" i="1"/>
  <c r="J823" i="1"/>
  <c r="F823" i="1"/>
  <c r="H887" i="1"/>
  <c r="G887" i="1"/>
  <c r="Q887" i="1"/>
  <c r="E887" i="1"/>
  <c r="N887" i="1"/>
  <c r="M887" i="1"/>
  <c r="I887" i="1"/>
  <c r="J887" i="1"/>
  <c r="F887" i="1"/>
  <c r="H951" i="1"/>
  <c r="G951" i="1"/>
  <c r="Q951" i="1"/>
  <c r="E951" i="1"/>
  <c r="N951" i="1"/>
  <c r="J951" i="1"/>
  <c r="F951" i="1"/>
  <c r="M951" i="1"/>
  <c r="I951" i="1"/>
  <c r="F1015" i="1"/>
  <c r="Q1015" i="1"/>
  <c r="E1015" i="1"/>
  <c r="M1015" i="1"/>
  <c r="J1015" i="1"/>
  <c r="H1015" i="1"/>
  <c r="G1015" i="1"/>
  <c r="N1015" i="1"/>
  <c r="I1015" i="1"/>
  <c r="H1093" i="1"/>
  <c r="G1093" i="1"/>
  <c r="Q1093" i="1"/>
  <c r="E1093" i="1"/>
  <c r="N1093" i="1"/>
  <c r="J1093" i="1"/>
  <c r="I1093" i="1"/>
  <c r="F1093" i="1"/>
  <c r="M1093" i="1"/>
  <c r="H1221" i="1"/>
  <c r="G1221" i="1"/>
  <c r="Q1221" i="1"/>
  <c r="M1349" i="1"/>
  <c r="J1349" i="1"/>
  <c r="H1349" i="1"/>
  <c r="Q1349" i="1"/>
  <c r="I1349" i="1"/>
  <c r="G1349" i="1"/>
  <c r="E1349" i="1"/>
  <c r="N1349" i="1"/>
  <c r="F1349" i="1"/>
  <c r="H1535" i="1"/>
  <c r="G1535" i="1"/>
  <c r="F1535" i="1"/>
  <c r="Q1535" i="1"/>
  <c r="N1535" i="1"/>
  <c r="M1535" i="1"/>
  <c r="I1535" i="1"/>
  <c r="E1535" i="1"/>
  <c r="J1535" i="1"/>
  <c r="G1791" i="1"/>
  <c r="F1791" i="1"/>
  <c r="N1791" i="1"/>
  <c r="M1791" i="1"/>
  <c r="I1791" i="1"/>
  <c r="H1791" i="1"/>
  <c r="E1791" i="1"/>
  <c r="Q1791" i="1"/>
  <c r="J1791" i="1"/>
  <c r="J2047" i="1"/>
  <c r="I2047" i="1"/>
  <c r="G2047" i="1"/>
  <c r="F2047" i="1"/>
  <c r="E2047" i="1"/>
  <c r="Q2047" i="1"/>
  <c r="M2047" i="1"/>
  <c r="N2047" i="1"/>
  <c r="H2047" i="1"/>
  <c r="I1128" i="1"/>
  <c r="H1128" i="1"/>
  <c r="F1128" i="1"/>
  <c r="Q1128" i="1"/>
  <c r="E1128" i="1"/>
  <c r="N1128" i="1"/>
  <c r="M1128" i="1"/>
  <c r="J1128" i="1"/>
  <c r="G1128" i="1"/>
  <c r="I1192" i="1"/>
  <c r="H1192" i="1"/>
  <c r="F1192" i="1"/>
  <c r="Q1192" i="1"/>
  <c r="E1192" i="1"/>
  <c r="N1192" i="1"/>
  <c r="M1192" i="1"/>
  <c r="J1192" i="1"/>
  <c r="G1192" i="1"/>
  <c r="Q1256" i="1"/>
  <c r="E1256" i="1"/>
  <c r="H1256" i="1"/>
  <c r="G1256" i="1"/>
  <c r="N1256" i="1"/>
  <c r="J1256" i="1"/>
  <c r="I1256" i="1"/>
  <c r="M1256" i="1"/>
  <c r="F1256" i="1"/>
  <c r="H1320" i="1"/>
  <c r="G1320" i="1"/>
  <c r="Q1320" i="1"/>
  <c r="E1320" i="1"/>
  <c r="F1320" i="1"/>
  <c r="N1320" i="1"/>
  <c r="J1320" i="1"/>
  <c r="I1320" i="1"/>
  <c r="M1320" i="1"/>
  <c r="Q1384" i="1"/>
  <c r="E1384" i="1"/>
  <c r="M1384" i="1"/>
  <c r="J1384" i="1"/>
  <c r="I1384" i="1"/>
  <c r="N1384" i="1"/>
  <c r="G1384" i="1"/>
  <c r="H1384" i="1"/>
  <c r="F1384" i="1"/>
  <c r="G1478" i="1"/>
  <c r="Q1478" i="1"/>
  <c r="E1478" i="1"/>
  <c r="N1478" i="1"/>
  <c r="M1478" i="1"/>
  <c r="I1478" i="1"/>
  <c r="J1478" i="1"/>
  <c r="H1478" i="1"/>
  <c r="F1478" i="1"/>
  <c r="H1606" i="1"/>
  <c r="G1606" i="1"/>
  <c r="E1606" i="1"/>
  <c r="Q1606" i="1"/>
  <c r="N1606" i="1"/>
  <c r="F1606" i="1"/>
  <c r="H1734" i="1"/>
  <c r="G1734" i="1"/>
  <c r="Q1734" i="1"/>
  <c r="E1734" i="1"/>
  <c r="N1734" i="1"/>
  <c r="J1734" i="1"/>
  <c r="I1734" i="1"/>
  <c r="F1734" i="1"/>
  <c r="M1734" i="1"/>
  <c r="M1862" i="1"/>
  <c r="N1862" i="1"/>
  <c r="J1862" i="1"/>
  <c r="I1862" i="1"/>
  <c r="G1862" i="1"/>
  <c r="Q1862" i="1"/>
  <c r="F1862" i="1"/>
  <c r="E1862" i="1"/>
  <c r="H1862" i="1"/>
  <c r="M1990" i="1"/>
  <c r="J1990" i="1"/>
  <c r="H1990" i="1"/>
  <c r="G1990" i="1"/>
  <c r="F1990" i="1"/>
  <c r="N1990" i="1"/>
  <c r="E1990" i="1"/>
  <c r="Q1990" i="1"/>
  <c r="I1990" i="1"/>
  <c r="N1089" i="1"/>
  <c r="M1089" i="1"/>
  <c r="I1089" i="1"/>
  <c r="H1089" i="1"/>
  <c r="Q1089" i="1"/>
  <c r="G1089" i="1"/>
  <c r="F1089" i="1"/>
  <c r="J1089" i="1"/>
  <c r="E1089" i="1"/>
  <c r="H1153" i="1"/>
  <c r="G1153" i="1"/>
  <c r="Q1153" i="1"/>
  <c r="E1153" i="1"/>
  <c r="N1153" i="1"/>
  <c r="M1153" i="1"/>
  <c r="J1153" i="1"/>
  <c r="I1153" i="1"/>
  <c r="F1153" i="1"/>
  <c r="N1217" i="1"/>
  <c r="M1217" i="1"/>
  <c r="J1217" i="1"/>
  <c r="H1217" i="1"/>
  <c r="G1217" i="1"/>
  <c r="Q1217" i="1"/>
  <c r="F1217" i="1"/>
  <c r="E1217" i="1"/>
  <c r="I1217" i="1"/>
  <c r="G1281" i="1"/>
  <c r="F1281" i="1"/>
  <c r="N1281" i="1"/>
  <c r="M1281" i="1"/>
  <c r="J1281" i="1"/>
  <c r="H1281" i="1"/>
  <c r="E1281" i="1"/>
  <c r="Q1281" i="1"/>
  <c r="I1281" i="1"/>
  <c r="G1345" i="1"/>
  <c r="F1345" i="1"/>
  <c r="N1345" i="1"/>
  <c r="M1345" i="1"/>
  <c r="J1345" i="1"/>
  <c r="H1345" i="1"/>
  <c r="E1345" i="1"/>
  <c r="Q1345" i="1"/>
  <c r="I1345" i="1"/>
  <c r="F1415" i="1"/>
  <c r="N1415" i="1"/>
  <c r="M1415" i="1"/>
  <c r="J1415" i="1"/>
  <c r="G1415" i="1"/>
  <c r="E1415" i="1"/>
  <c r="Q1415" i="1"/>
  <c r="H1415" i="1"/>
  <c r="I1415" i="1"/>
  <c r="H1527" i="1"/>
  <c r="G1527" i="1"/>
  <c r="F1527" i="1"/>
  <c r="N1527" i="1"/>
  <c r="J1527" i="1"/>
  <c r="I1527" i="1"/>
  <c r="E1527" i="1"/>
  <c r="Q1527" i="1"/>
  <c r="M1527" i="1"/>
  <c r="H1655" i="1"/>
  <c r="G1655" i="1"/>
  <c r="F1655" i="1"/>
  <c r="N1655" i="1"/>
  <c r="J1655" i="1"/>
  <c r="I1655" i="1"/>
  <c r="E1655" i="1"/>
  <c r="Q1655" i="1"/>
  <c r="M1655" i="1"/>
  <c r="G1783" i="1"/>
  <c r="F1783" i="1"/>
  <c r="N1783" i="1"/>
  <c r="M1783" i="1"/>
  <c r="Q1783" i="1"/>
  <c r="I1783" i="1"/>
  <c r="E1783" i="1"/>
  <c r="H1783" i="1"/>
  <c r="J1783" i="1"/>
  <c r="Q1911" i="1"/>
  <c r="E1911" i="1"/>
  <c r="N1911" i="1"/>
  <c r="J1911" i="1"/>
  <c r="I1911" i="1"/>
  <c r="G1911" i="1"/>
  <c r="F1911" i="1"/>
  <c r="M1911" i="1"/>
  <c r="H1911" i="1"/>
  <c r="J2039" i="1"/>
  <c r="I2039" i="1"/>
  <c r="G2039" i="1"/>
  <c r="Q2039" i="1"/>
  <c r="M2039" i="1"/>
  <c r="H2039" i="1"/>
  <c r="N2039" i="1"/>
  <c r="E2039" i="1"/>
  <c r="F2039" i="1"/>
  <c r="J1107" i="1"/>
  <c r="I1107" i="1"/>
  <c r="G1107" i="1"/>
  <c r="F1107" i="1"/>
  <c r="N1107" i="1"/>
  <c r="M1107" i="1"/>
  <c r="E1107" i="1"/>
  <c r="H1107" i="1"/>
  <c r="Q1107" i="1"/>
  <c r="F1171" i="1"/>
  <c r="Q1171" i="1"/>
  <c r="E1171" i="1"/>
  <c r="M1171" i="1"/>
  <c r="J1171" i="1"/>
  <c r="I1171" i="1"/>
  <c r="H1171" i="1"/>
  <c r="G1171" i="1"/>
  <c r="N1171" i="1"/>
  <c r="J1235" i="1"/>
  <c r="E1235" i="1"/>
  <c r="Q1235" i="1"/>
  <c r="M1235" i="1"/>
  <c r="I1235" i="1"/>
  <c r="H1235" i="1"/>
  <c r="G1235" i="1"/>
  <c r="F1235" i="1"/>
  <c r="N1235" i="1"/>
  <c r="Q1299" i="1"/>
  <c r="E1299" i="1"/>
  <c r="N1299" i="1"/>
  <c r="J1299" i="1"/>
  <c r="M1299" i="1"/>
  <c r="I1299" i="1"/>
  <c r="H1299" i="1"/>
  <c r="G1299" i="1"/>
  <c r="F1299" i="1"/>
  <c r="J1363" i="1"/>
  <c r="H1363" i="1"/>
  <c r="F1363" i="1"/>
  <c r="G1363" i="1"/>
  <c r="E1363" i="1"/>
  <c r="Q1363" i="1"/>
  <c r="N1363" i="1"/>
  <c r="I1363" i="1"/>
  <c r="M1363" i="1"/>
  <c r="J1443" i="1"/>
  <c r="H1443" i="1"/>
  <c r="G1443" i="1"/>
  <c r="F1443" i="1"/>
  <c r="M1443" i="1"/>
  <c r="I1443" i="1"/>
  <c r="N1443" i="1"/>
  <c r="E1443" i="1"/>
  <c r="Q1443" i="1"/>
  <c r="N1563" i="1"/>
  <c r="M1563" i="1"/>
  <c r="J1563" i="1"/>
  <c r="H1563" i="1"/>
  <c r="F1563" i="1"/>
  <c r="E1563" i="1"/>
  <c r="Q1563" i="1"/>
  <c r="I1563" i="1"/>
  <c r="G1563" i="1"/>
  <c r="H1691" i="1"/>
  <c r="M1691" i="1"/>
  <c r="J1691" i="1"/>
  <c r="I1691" i="1"/>
  <c r="F1691" i="1"/>
  <c r="Q1691" i="1"/>
  <c r="G1691" i="1"/>
  <c r="E1691" i="1"/>
  <c r="N1691" i="1"/>
  <c r="G1819" i="1"/>
  <c r="F1819" i="1"/>
  <c r="Q1819" i="1"/>
  <c r="E1819" i="1"/>
  <c r="M1819" i="1"/>
  <c r="J1819" i="1"/>
  <c r="I1819" i="1"/>
  <c r="N1819" i="1"/>
  <c r="H1819" i="1"/>
  <c r="F1947" i="1"/>
  <c r="Q1947" i="1"/>
  <c r="E1947" i="1"/>
  <c r="M1947" i="1"/>
  <c r="J1947" i="1"/>
  <c r="I1947" i="1"/>
  <c r="G1947" i="1"/>
  <c r="N1947" i="1"/>
  <c r="H1947" i="1"/>
  <c r="I1068" i="1"/>
  <c r="H1068" i="1"/>
  <c r="F1068" i="1"/>
  <c r="Q1068" i="1"/>
  <c r="E1068" i="1"/>
  <c r="M1068" i="1"/>
  <c r="J1068" i="1"/>
  <c r="N1068" i="1"/>
  <c r="G1068" i="1"/>
  <c r="Q1132" i="1"/>
  <c r="E1132" i="1"/>
  <c r="N1132" i="1"/>
  <c r="J1132" i="1"/>
  <c r="I1132" i="1"/>
  <c r="H1132" i="1"/>
  <c r="G1132" i="1"/>
  <c r="F1132" i="1"/>
  <c r="M1132" i="1"/>
  <c r="Q1196" i="1"/>
  <c r="E1196" i="1"/>
  <c r="N1196" i="1"/>
  <c r="J1196" i="1"/>
  <c r="I1196" i="1"/>
  <c r="H1196" i="1"/>
  <c r="G1196" i="1"/>
  <c r="F1196" i="1"/>
  <c r="M1196" i="1"/>
  <c r="I1260" i="1"/>
  <c r="H1260" i="1"/>
  <c r="G1260" i="1"/>
  <c r="E1260" i="1"/>
  <c r="Q1260" i="1"/>
  <c r="M1260" i="1"/>
  <c r="J1260" i="1"/>
  <c r="N1260" i="1"/>
  <c r="F1260" i="1"/>
  <c r="N1324" i="1"/>
  <c r="M1324" i="1"/>
  <c r="I1324" i="1"/>
  <c r="H1324" i="1"/>
  <c r="G1324" i="1"/>
  <c r="E1324" i="1"/>
  <c r="Q1324" i="1"/>
  <c r="F1324" i="1"/>
  <c r="J1324" i="1"/>
  <c r="I1388" i="1"/>
  <c r="G1388" i="1"/>
  <c r="F1388" i="1"/>
  <c r="Q1388" i="1"/>
  <c r="E1388" i="1"/>
  <c r="J1388" i="1"/>
  <c r="H1388" i="1"/>
  <c r="N1388" i="1"/>
  <c r="M1388" i="1"/>
  <c r="I1486" i="1"/>
  <c r="H1486" i="1"/>
  <c r="G1486" i="1"/>
  <c r="M1486" i="1"/>
  <c r="F1486" i="1"/>
  <c r="E1486" i="1"/>
  <c r="Q1486" i="1"/>
  <c r="N1486" i="1"/>
  <c r="J1486" i="1"/>
  <c r="H1614" i="1"/>
  <c r="G1614" i="1"/>
  <c r="F1614" i="1"/>
  <c r="E1614" i="1"/>
  <c r="Q1614" i="1"/>
  <c r="J1614" i="1"/>
  <c r="N1614" i="1"/>
  <c r="H1742" i="1"/>
  <c r="G1742" i="1"/>
  <c r="Q1742" i="1"/>
  <c r="E1742" i="1"/>
  <c r="N1742" i="1"/>
  <c r="J1742" i="1"/>
  <c r="M1742" i="1"/>
  <c r="I1742" i="1"/>
  <c r="F1742" i="1"/>
  <c r="F1870" i="1"/>
  <c r="M1870" i="1"/>
  <c r="J1870" i="1"/>
  <c r="Q1870" i="1"/>
  <c r="N1870" i="1"/>
  <c r="H1870" i="1"/>
  <c r="E1870" i="1"/>
  <c r="I1870" i="1"/>
  <c r="G1870" i="1"/>
  <c r="M1998" i="1"/>
  <c r="J1998" i="1"/>
  <c r="H1998" i="1"/>
  <c r="Q1998" i="1"/>
  <c r="N1998" i="1"/>
  <c r="G1998" i="1"/>
  <c r="F1998" i="1"/>
  <c r="I1998" i="1"/>
  <c r="E1998" i="1"/>
  <c r="N1425" i="1"/>
  <c r="J1425" i="1"/>
  <c r="I1425" i="1"/>
  <c r="H1425" i="1"/>
  <c r="Q1425" i="1"/>
  <c r="M1425" i="1"/>
  <c r="F1425" i="1"/>
  <c r="G1425" i="1"/>
  <c r="E1425" i="1"/>
  <c r="F1489" i="1"/>
  <c r="Q1489" i="1"/>
  <c r="E1489" i="1"/>
  <c r="N1489" i="1"/>
  <c r="I1489" i="1"/>
  <c r="G1489" i="1"/>
  <c r="M1489" i="1"/>
  <c r="J1489" i="1"/>
  <c r="H1489" i="1"/>
  <c r="F1553" i="1"/>
  <c r="Q1553" i="1"/>
  <c r="E1553" i="1"/>
  <c r="N1553" i="1"/>
  <c r="I1553" i="1"/>
  <c r="G1553" i="1"/>
  <c r="J1553" i="1"/>
  <c r="H1553" i="1"/>
  <c r="M1553" i="1"/>
  <c r="J1681" i="1"/>
  <c r="I1681" i="1"/>
  <c r="H1681" i="1"/>
  <c r="G1681" i="1"/>
  <c r="E1681" i="1"/>
  <c r="N1681" i="1"/>
  <c r="F1681" i="1"/>
  <c r="Q1681" i="1"/>
  <c r="M1681" i="1"/>
  <c r="Q1745" i="1"/>
  <c r="E1745" i="1"/>
  <c r="N1745" i="1"/>
  <c r="J1745" i="1"/>
  <c r="I1745" i="1"/>
  <c r="G1745" i="1"/>
  <c r="F1745" i="1"/>
  <c r="M1745" i="1"/>
  <c r="H1745" i="1"/>
  <c r="I1809" i="1"/>
  <c r="H1809" i="1"/>
  <c r="G1809" i="1"/>
  <c r="Q1809" i="1"/>
  <c r="E1809" i="1"/>
  <c r="M1809" i="1"/>
  <c r="J1809" i="1"/>
  <c r="F1809" i="1"/>
  <c r="N1809" i="1"/>
  <c r="M1873" i="1"/>
  <c r="H1873" i="1"/>
  <c r="G1873" i="1"/>
  <c r="Q1873" i="1"/>
  <c r="N1873" i="1"/>
  <c r="J1873" i="1"/>
  <c r="F1873" i="1"/>
  <c r="I1873" i="1"/>
  <c r="E1873" i="1"/>
  <c r="H1937" i="1"/>
  <c r="G1937" i="1"/>
  <c r="Q1937" i="1"/>
  <c r="E1937" i="1"/>
  <c r="M1937" i="1"/>
  <c r="J1937" i="1"/>
  <c r="F1937" i="1"/>
  <c r="N1937" i="1"/>
  <c r="I1937" i="1"/>
  <c r="H2001" i="1"/>
  <c r="G2001" i="1"/>
  <c r="Q2001" i="1"/>
  <c r="E2001" i="1"/>
  <c r="M2001" i="1"/>
  <c r="J2001" i="1"/>
  <c r="F2001" i="1"/>
  <c r="I2001" i="1"/>
  <c r="N2001" i="1"/>
  <c r="Q1530" i="1"/>
  <c r="E1530" i="1"/>
  <c r="N1530" i="1"/>
  <c r="M1530" i="1"/>
  <c r="J1530" i="1"/>
  <c r="H1530" i="1"/>
  <c r="G1530" i="1"/>
  <c r="F1530" i="1"/>
  <c r="I1530" i="1"/>
  <c r="Q1594" i="1"/>
  <c r="E1594" i="1"/>
  <c r="N1594" i="1"/>
  <c r="M1594" i="1"/>
  <c r="J1594" i="1"/>
  <c r="H1594" i="1"/>
  <c r="G1594" i="1"/>
  <c r="F1594" i="1"/>
  <c r="I1594" i="1"/>
  <c r="Q1658" i="1"/>
  <c r="E1658" i="1"/>
  <c r="N1658" i="1"/>
  <c r="M1658" i="1"/>
  <c r="J1658" i="1"/>
  <c r="H1658" i="1"/>
  <c r="G1658" i="1"/>
  <c r="F1658" i="1"/>
  <c r="I1658" i="1"/>
  <c r="N1722" i="1"/>
  <c r="M1722" i="1"/>
  <c r="I1722" i="1"/>
  <c r="H1722" i="1"/>
  <c r="F1722" i="1"/>
  <c r="E1722" i="1"/>
  <c r="J1722" i="1"/>
  <c r="G1722" i="1"/>
  <c r="Q1722" i="1"/>
  <c r="N1786" i="1"/>
  <c r="M1786" i="1"/>
  <c r="I1786" i="1"/>
  <c r="H1786" i="1"/>
  <c r="F1786" i="1"/>
  <c r="E1786" i="1"/>
  <c r="J1786" i="1"/>
  <c r="G1786" i="1"/>
  <c r="Q1786" i="1"/>
  <c r="G1850" i="1"/>
  <c r="J1850" i="1"/>
  <c r="I1850" i="1"/>
  <c r="H1850" i="1"/>
  <c r="E1850" i="1"/>
  <c r="N1850" i="1"/>
  <c r="M1850" i="1"/>
  <c r="Q1850" i="1"/>
  <c r="F1850" i="1"/>
  <c r="J1914" i="1"/>
  <c r="I1914" i="1"/>
  <c r="G1914" i="1"/>
  <c r="F1914" i="1"/>
  <c r="N1914" i="1"/>
  <c r="M1914" i="1"/>
  <c r="H1914" i="1"/>
  <c r="Q1914" i="1"/>
  <c r="E1914" i="1"/>
  <c r="G1978" i="1"/>
  <c r="F1978" i="1"/>
  <c r="N1978" i="1"/>
  <c r="Q1978" i="1"/>
  <c r="M1978" i="1"/>
  <c r="I1978" i="1"/>
  <c r="H1978" i="1"/>
  <c r="J1978" i="1"/>
  <c r="E1978" i="1"/>
  <c r="G2042" i="1"/>
  <c r="F2042" i="1"/>
  <c r="N2042" i="1"/>
  <c r="Q2042" i="1"/>
  <c r="M2042" i="1"/>
  <c r="I2042" i="1"/>
  <c r="H2042" i="1"/>
  <c r="J2042" i="1"/>
  <c r="E2042" i="1"/>
  <c r="I1436" i="1"/>
  <c r="G1436" i="1"/>
  <c r="F1436" i="1"/>
  <c r="Q1436" i="1"/>
  <c r="E1436" i="1"/>
  <c r="J1436" i="1"/>
  <c r="H1436" i="1"/>
  <c r="N1436" i="1"/>
  <c r="M1436" i="1"/>
  <c r="M1500" i="1"/>
  <c r="J1500" i="1"/>
  <c r="I1500" i="1"/>
  <c r="Q1500" i="1"/>
  <c r="H1500" i="1"/>
  <c r="G1500" i="1"/>
  <c r="F1500" i="1"/>
  <c r="N1500" i="1"/>
  <c r="E1500" i="1"/>
  <c r="M1564" i="1"/>
  <c r="J1564" i="1"/>
  <c r="I1564" i="1"/>
  <c r="Q1564" i="1"/>
  <c r="H1564" i="1"/>
  <c r="G1564" i="1"/>
  <c r="F1564" i="1"/>
  <c r="N1564" i="1"/>
  <c r="E1564" i="1"/>
  <c r="M1628" i="1"/>
  <c r="J1628" i="1"/>
  <c r="I1628" i="1"/>
  <c r="Q1628" i="1"/>
  <c r="H1628" i="1"/>
  <c r="G1628" i="1"/>
  <c r="F1628" i="1"/>
  <c r="E1628" i="1"/>
  <c r="N1628" i="1"/>
  <c r="G1692" i="1"/>
  <c r="M1692" i="1"/>
  <c r="J1692" i="1"/>
  <c r="I1692" i="1"/>
  <c r="F1692" i="1"/>
  <c r="Q1692" i="1"/>
  <c r="E1692" i="1"/>
  <c r="H1692" i="1"/>
  <c r="N1692" i="1"/>
  <c r="J1756" i="1"/>
  <c r="I1756" i="1"/>
  <c r="G1756" i="1"/>
  <c r="F1756" i="1"/>
  <c r="N1756" i="1"/>
  <c r="Q1756" i="1"/>
  <c r="M1756" i="1"/>
  <c r="H1756" i="1"/>
  <c r="E1756" i="1"/>
  <c r="F1820" i="1"/>
  <c r="Q1820" i="1"/>
  <c r="E1820" i="1"/>
  <c r="N1820" i="1"/>
  <c r="J1820" i="1"/>
  <c r="H1820" i="1"/>
  <c r="G1820" i="1"/>
  <c r="M1820" i="1"/>
  <c r="I1820" i="1"/>
  <c r="H1884" i="1"/>
  <c r="Q1884" i="1"/>
  <c r="E1884" i="1"/>
  <c r="N1884" i="1"/>
  <c r="J1884" i="1"/>
  <c r="G1884" i="1"/>
  <c r="F1884" i="1"/>
  <c r="M1884" i="1"/>
  <c r="I1884" i="1"/>
  <c r="Q1948" i="1"/>
  <c r="E1948" i="1"/>
  <c r="N1948" i="1"/>
  <c r="J1948" i="1"/>
  <c r="I1948" i="1"/>
  <c r="H1948" i="1"/>
  <c r="M1948" i="1"/>
  <c r="F1948" i="1"/>
  <c r="G1948" i="1"/>
  <c r="Q2012" i="1"/>
  <c r="E2012" i="1"/>
  <c r="N2012" i="1"/>
  <c r="J2012" i="1"/>
  <c r="I2012" i="1"/>
  <c r="H2012" i="1"/>
  <c r="F2012" i="1"/>
  <c r="M2012" i="1"/>
  <c r="G2012" i="1"/>
  <c r="H1405" i="1"/>
  <c r="F1405" i="1"/>
  <c r="Q1405" i="1"/>
  <c r="E1405" i="1"/>
  <c r="N1405" i="1"/>
  <c r="J1405" i="1"/>
  <c r="M1405" i="1"/>
  <c r="I1405" i="1"/>
  <c r="G1405" i="1"/>
  <c r="H1469" i="1"/>
  <c r="F1469" i="1"/>
  <c r="Q1469" i="1"/>
  <c r="E1469" i="1"/>
  <c r="N1469" i="1"/>
  <c r="J1469" i="1"/>
  <c r="M1469" i="1"/>
  <c r="I1469" i="1"/>
  <c r="G1469" i="1"/>
  <c r="J1533" i="1"/>
  <c r="I1533" i="1"/>
  <c r="H1533" i="1"/>
  <c r="M1533" i="1"/>
  <c r="F1533" i="1"/>
  <c r="E1533" i="1"/>
  <c r="N1533" i="1"/>
  <c r="G1533" i="1"/>
  <c r="Q1533" i="1"/>
  <c r="J1597" i="1"/>
  <c r="H1597" i="1"/>
  <c r="F1597" i="1"/>
  <c r="E1597" i="1"/>
  <c r="Q1597" i="1"/>
  <c r="N1597" i="1"/>
  <c r="G1597" i="1"/>
  <c r="J1661" i="1"/>
  <c r="I1661" i="1"/>
  <c r="H1661" i="1"/>
  <c r="M1661" i="1"/>
  <c r="F1661" i="1"/>
  <c r="E1661" i="1"/>
  <c r="N1661" i="1"/>
  <c r="G1661" i="1"/>
  <c r="Q1661" i="1"/>
  <c r="H1725" i="1"/>
  <c r="E1725" i="1"/>
  <c r="G1725" i="1"/>
  <c r="I1789" i="1"/>
  <c r="H1789" i="1"/>
  <c r="F1789" i="1"/>
  <c r="Q1789" i="1"/>
  <c r="E1789" i="1"/>
  <c r="M1789" i="1"/>
  <c r="J1789" i="1"/>
  <c r="G1789" i="1"/>
  <c r="N1789" i="1"/>
  <c r="N1853" i="1"/>
  <c r="J1853" i="1"/>
  <c r="I1853" i="1"/>
  <c r="H1853" i="1"/>
  <c r="F1853" i="1"/>
  <c r="Q1853" i="1"/>
  <c r="G1853" i="1"/>
  <c r="M1853" i="1"/>
  <c r="E1853" i="1"/>
  <c r="G1917" i="1"/>
  <c r="F1917" i="1"/>
  <c r="N1917" i="1"/>
  <c r="M1917" i="1"/>
  <c r="Q1917" i="1"/>
  <c r="I1917" i="1"/>
  <c r="H1917" i="1"/>
  <c r="E1917" i="1"/>
  <c r="J1917" i="1"/>
  <c r="N1981" i="1"/>
  <c r="M1981" i="1"/>
  <c r="I1981" i="1"/>
  <c r="Q1981" i="1"/>
  <c r="J1981" i="1"/>
  <c r="G1981" i="1"/>
  <c r="F1981" i="1"/>
  <c r="H1981" i="1"/>
  <c r="E1981" i="1"/>
  <c r="N2045" i="1"/>
  <c r="M2045" i="1"/>
  <c r="I2045" i="1"/>
  <c r="Q2045" i="1"/>
  <c r="J2045" i="1"/>
  <c r="G2045" i="1"/>
  <c r="F2045" i="1"/>
  <c r="H2045" i="1"/>
  <c r="E2045" i="1"/>
  <c r="M244" i="1"/>
  <c r="J244" i="1"/>
  <c r="I244" i="1"/>
  <c r="G244" i="1"/>
  <c r="F244" i="1"/>
  <c r="E244" i="1"/>
  <c r="N244" i="1"/>
  <c r="Q244" i="1"/>
  <c r="H244" i="1"/>
  <c r="J410" i="1"/>
  <c r="I410" i="1"/>
  <c r="H410" i="1"/>
  <c r="F410" i="1"/>
  <c r="N410" i="1"/>
  <c r="M410" i="1"/>
  <c r="G410" i="1"/>
  <c r="Q410" i="1"/>
  <c r="E410" i="1"/>
  <c r="M668" i="1"/>
  <c r="J668" i="1"/>
  <c r="H668" i="1"/>
  <c r="Q668" i="1"/>
  <c r="N668" i="1"/>
  <c r="G668" i="1"/>
  <c r="I668" i="1"/>
  <c r="F668" i="1"/>
  <c r="E668" i="1"/>
  <c r="G840" i="1"/>
  <c r="F840" i="1"/>
  <c r="N840" i="1"/>
  <c r="Q840" i="1"/>
  <c r="M840" i="1"/>
  <c r="I840" i="1"/>
  <c r="E840" i="1"/>
  <c r="J840" i="1"/>
  <c r="H840" i="1"/>
  <c r="H191" i="1"/>
  <c r="G191" i="1"/>
  <c r="F191" i="1"/>
  <c r="N191" i="1"/>
  <c r="Q191" i="1"/>
  <c r="M191" i="1"/>
  <c r="I191" i="1"/>
  <c r="J191" i="1"/>
  <c r="E191" i="1"/>
  <c r="Q513" i="1"/>
  <c r="E513" i="1"/>
  <c r="N513" i="1"/>
  <c r="J513" i="1"/>
  <c r="F513" i="1"/>
  <c r="M513" i="1"/>
  <c r="I513" i="1"/>
  <c r="H513" i="1"/>
  <c r="G513" i="1"/>
  <c r="M1763" i="1"/>
  <c r="J1763" i="1"/>
  <c r="H1763" i="1"/>
  <c r="G1763" i="1"/>
  <c r="E1763" i="1"/>
  <c r="Q1763" i="1"/>
  <c r="N1763" i="1"/>
  <c r="I1763" i="1"/>
  <c r="F1763" i="1"/>
  <c r="I395" i="1"/>
  <c r="H395" i="1"/>
  <c r="G395" i="1"/>
  <c r="Q395" i="1"/>
  <c r="E395" i="1"/>
  <c r="M395" i="1"/>
  <c r="F395" i="1"/>
  <c r="N395" i="1"/>
  <c r="J395" i="1"/>
  <c r="I222" i="1"/>
  <c r="H222" i="1"/>
  <c r="G222" i="1"/>
  <c r="Q222" i="1"/>
  <c r="E222" i="1"/>
  <c r="N222" i="1"/>
  <c r="M222" i="1"/>
  <c r="J222" i="1"/>
  <c r="F222" i="1"/>
  <c r="G88" i="1"/>
  <c r="F88" i="1"/>
  <c r="Q88" i="1"/>
  <c r="E88" i="1"/>
  <c r="M88" i="1"/>
  <c r="N88" i="1"/>
  <c r="I88" i="1"/>
  <c r="J88" i="1"/>
  <c r="H88" i="1"/>
  <c r="N344" i="1"/>
  <c r="M344" i="1"/>
  <c r="J344" i="1"/>
  <c r="H344" i="1"/>
  <c r="Q344" i="1"/>
  <c r="I344" i="1"/>
  <c r="F344" i="1"/>
  <c r="E344" i="1"/>
  <c r="G344" i="1"/>
  <c r="Q914" i="1"/>
  <c r="E914" i="1"/>
  <c r="N914" i="1"/>
  <c r="J914" i="1"/>
  <c r="I914" i="1"/>
  <c r="M914" i="1"/>
  <c r="G914" i="1"/>
  <c r="F914" i="1"/>
  <c r="H914" i="1"/>
  <c r="G1576" i="1"/>
  <c r="F1576" i="1"/>
  <c r="Q1576" i="1"/>
  <c r="E1576" i="1"/>
  <c r="H1576" i="1"/>
  <c r="N1576" i="1"/>
  <c r="I1576" i="1"/>
  <c r="J1576" i="1"/>
  <c r="M1576" i="1"/>
  <c r="F225" i="1"/>
  <c r="Q225" i="1"/>
  <c r="E225" i="1"/>
  <c r="N225" i="1"/>
  <c r="J225" i="1"/>
  <c r="H225" i="1"/>
  <c r="M225" i="1"/>
  <c r="I225" i="1"/>
  <c r="G225" i="1"/>
  <c r="F2035" i="1"/>
  <c r="Q2035" i="1"/>
  <c r="E2035" i="1"/>
  <c r="M2035" i="1"/>
  <c r="N2035" i="1"/>
  <c r="J2035" i="1"/>
  <c r="H2035" i="1"/>
  <c r="G2035" i="1"/>
  <c r="I2035" i="1"/>
  <c r="J266" i="1"/>
  <c r="I266" i="1"/>
  <c r="H266" i="1"/>
  <c r="F266" i="1"/>
  <c r="N266" i="1"/>
  <c r="M266" i="1"/>
  <c r="G266" i="1"/>
  <c r="Q266" i="1"/>
  <c r="E266" i="1"/>
  <c r="J661" i="1"/>
  <c r="I661" i="1"/>
  <c r="G661" i="1"/>
  <c r="Q661" i="1"/>
  <c r="N661" i="1"/>
  <c r="M661" i="1"/>
  <c r="F661" i="1"/>
  <c r="E661" i="1"/>
  <c r="H661" i="1"/>
  <c r="N1920" i="1"/>
  <c r="M1920" i="1"/>
  <c r="I1920" i="1"/>
  <c r="H1920" i="1"/>
  <c r="F1920" i="1"/>
  <c r="E1920" i="1"/>
  <c r="Q1920" i="1"/>
  <c r="J1920" i="1"/>
  <c r="G1920" i="1"/>
  <c r="F1971" i="1"/>
  <c r="Q1971" i="1"/>
  <c r="E1971" i="1"/>
  <c r="M1971" i="1"/>
  <c r="N1971" i="1"/>
  <c r="J1971" i="1"/>
  <c r="H1971" i="1"/>
  <c r="G1971" i="1"/>
  <c r="I1971" i="1"/>
  <c r="I419" i="1"/>
  <c r="H419" i="1"/>
  <c r="G419" i="1"/>
  <c r="Q419" i="1"/>
  <c r="E419" i="1"/>
  <c r="M419" i="1"/>
  <c r="J419" i="1"/>
  <c r="F419" i="1"/>
  <c r="N419" i="1"/>
  <c r="F1215" i="1"/>
  <c r="M1215" i="1"/>
  <c r="J1215" i="1"/>
  <c r="H1215" i="1"/>
  <c r="G1215" i="1"/>
  <c r="Q1215" i="1"/>
  <c r="N1215" i="1"/>
  <c r="E1215" i="1"/>
  <c r="N171" i="1"/>
  <c r="M171" i="1"/>
  <c r="J171" i="1"/>
  <c r="H171" i="1"/>
  <c r="G171" i="1"/>
  <c r="I171" i="1"/>
  <c r="F171" i="1"/>
  <c r="Q171" i="1"/>
  <c r="E171" i="1"/>
  <c r="I363" i="1"/>
  <c r="H363" i="1"/>
  <c r="G363" i="1"/>
  <c r="Q363" i="1"/>
  <c r="E363" i="1"/>
  <c r="M363" i="1"/>
  <c r="N363" i="1"/>
  <c r="J363" i="1"/>
  <c r="F363" i="1"/>
  <c r="F737" i="1"/>
  <c r="Q737" i="1"/>
  <c r="E737" i="1"/>
  <c r="M737" i="1"/>
  <c r="H737" i="1"/>
  <c r="G737" i="1"/>
  <c r="J737" i="1"/>
  <c r="I737" i="1"/>
  <c r="N737" i="1"/>
  <c r="M1450" i="1"/>
  <c r="I1450" i="1"/>
  <c r="H1450" i="1"/>
  <c r="G1450" i="1"/>
  <c r="N1450" i="1"/>
  <c r="J1450" i="1"/>
  <c r="E1450" i="1"/>
  <c r="F1450" i="1"/>
  <c r="Q1450" i="1"/>
  <c r="I541" i="1"/>
  <c r="H541" i="1"/>
  <c r="F541" i="1"/>
  <c r="J541" i="1"/>
  <c r="G541" i="1"/>
  <c r="E541" i="1"/>
  <c r="Q541" i="1"/>
  <c r="N541" i="1"/>
  <c r="M541" i="1"/>
  <c r="F745" i="1"/>
  <c r="Q745" i="1"/>
  <c r="E745" i="1"/>
  <c r="M745" i="1"/>
  <c r="N745" i="1"/>
  <c r="J745" i="1"/>
  <c r="I745" i="1"/>
  <c r="G745" i="1"/>
  <c r="H745" i="1"/>
  <c r="N1001" i="1"/>
  <c r="M1001" i="1"/>
  <c r="I1001" i="1"/>
  <c r="H1001" i="1"/>
  <c r="F1001" i="1"/>
  <c r="E1001" i="1"/>
  <c r="J1001" i="1"/>
  <c r="Q1001" i="1"/>
  <c r="G1001" i="1"/>
  <c r="F1987" i="1"/>
  <c r="Q1987" i="1"/>
  <c r="E1987" i="1"/>
  <c r="M1987" i="1"/>
  <c r="I1987" i="1"/>
  <c r="H1987" i="1"/>
  <c r="N1987" i="1"/>
  <c r="J1987" i="1"/>
  <c r="G1987" i="1"/>
  <c r="H567" i="1"/>
  <c r="G567" i="1"/>
  <c r="Q567" i="1"/>
  <c r="E567" i="1"/>
  <c r="N567" i="1"/>
  <c r="M567" i="1"/>
  <c r="I567" i="1"/>
  <c r="J567" i="1"/>
  <c r="F567" i="1"/>
  <c r="Q794" i="1"/>
  <c r="E794" i="1"/>
  <c r="N794" i="1"/>
  <c r="J794" i="1"/>
  <c r="G794" i="1"/>
  <c r="F794" i="1"/>
  <c r="I794" i="1"/>
  <c r="H794" i="1"/>
  <c r="M794" i="1"/>
  <c r="M1050" i="1"/>
  <c r="J1050" i="1"/>
  <c r="H1050" i="1"/>
  <c r="G1050" i="1"/>
  <c r="Q1050" i="1"/>
  <c r="N1050" i="1"/>
  <c r="F1050" i="1"/>
  <c r="E1050" i="1"/>
  <c r="I1050" i="1"/>
  <c r="G1672" i="1"/>
  <c r="F1672" i="1"/>
  <c r="Q1672" i="1"/>
  <c r="E1672" i="1"/>
  <c r="N1672" i="1"/>
  <c r="J1672" i="1"/>
  <c r="I1672" i="1"/>
  <c r="H1672" i="1"/>
  <c r="M1672" i="1"/>
  <c r="Q455" i="1"/>
  <c r="E455" i="1"/>
  <c r="N455" i="1"/>
  <c r="M455" i="1"/>
  <c r="I455" i="1"/>
  <c r="G455" i="1"/>
  <c r="F455" i="1"/>
  <c r="J455" i="1"/>
  <c r="H455" i="1"/>
  <c r="G648" i="1"/>
  <c r="F648" i="1"/>
  <c r="N648" i="1"/>
  <c r="Q648" i="1"/>
  <c r="M648" i="1"/>
  <c r="I648" i="1"/>
  <c r="H648" i="1"/>
  <c r="J648" i="1"/>
  <c r="E648" i="1"/>
  <c r="J957" i="1"/>
  <c r="I957" i="1"/>
  <c r="G957" i="1"/>
  <c r="F957" i="1"/>
  <c r="N957" i="1"/>
  <c r="M957" i="1"/>
  <c r="H957" i="1"/>
  <c r="Q957" i="1"/>
  <c r="E957" i="1"/>
  <c r="G1811" i="1"/>
  <c r="F1811" i="1"/>
  <c r="Q1811" i="1"/>
  <c r="E1811" i="1"/>
  <c r="I1811" i="1"/>
  <c r="H1811" i="1"/>
  <c r="N1811" i="1"/>
  <c r="J1811" i="1"/>
  <c r="F536" i="1"/>
  <c r="Q536" i="1"/>
  <c r="E536" i="1"/>
  <c r="M536" i="1"/>
  <c r="N536" i="1"/>
  <c r="I536" i="1"/>
  <c r="H536" i="1"/>
  <c r="J536" i="1"/>
  <c r="G536" i="1"/>
  <c r="G736" i="1"/>
  <c r="F736" i="1"/>
  <c r="N736" i="1"/>
  <c r="Q736" i="1"/>
  <c r="J736" i="1"/>
  <c r="I736" i="1"/>
  <c r="M736" i="1"/>
  <c r="H736" i="1"/>
  <c r="E736" i="1"/>
  <c r="Q992" i="1"/>
  <c r="E992" i="1"/>
  <c r="N992" i="1"/>
  <c r="J992" i="1"/>
  <c r="I992" i="1"/>
  <c r="G992" i="1"/>
  <c r="F992" i="1"/>
  <c r="M992" i="1"/>
  <c r="H992" i="1"/>
  <c r="Q1448" i="1"/>
  <c r="E1448" i="1"/>
  <c r="M1448" i="1"/>
  <c r="J1448" i="1"/>
  <c r="I1448" i="1"/>
  <c r="N1448" i="1"/>
  <c r="G1448" i="1"/>
  <c r="H1448" i="1"/>
  <c r="F1448" i="1"/>
  <c r="N779" i="1"/>
  <c r="M779" i="1"/>
  <c r="I779" i="1"/>
  <c r="Q779" i="1"/>
  <c r="J779" i="1"/>
  <c r="G779" i="1"/>
  <c r="F779" i="1"/>
  <c r="H779" i="1"/>
  <c r="E779" i="1"/>
  <c r="N907" i="1"/>
  <c r="M907" i="1"/>
  <c r="I907" i="1"/>
  <c r="Q907" i="1"/>
  <c r="J907" i="1"/>
  <c r="G907" i="1"/>
  <c r="H907" i="1"/>
  <c r="F907" i="1"/>
  <c r="E907" i="1"/>
  <c r="J971" i="1"/>
  <c r="I971" i="1"/>
  <c r="G971" i="1"/>
  <c r="F971" i="1"/>
  <c r="Q971" i="1"/>
  <c r="N971" i="1"/>
  <c r="H971" i="1"/>
  <c r="E971" i="1"/>
  <c r="M971" i="1"/>
  <c r="N1133" i="1"/>
  <c r="M1133" i="1"/>
  <c r="I1133" i="1"/>
  <c r="H1133" i="1"/>
  <c r="F1133" i="1"/>
  <c r="E1133" i="1"/>
  <c r="J1133" i="1"/>
  <c r="G1133" i="1"/>
  <c r="Q1133" i="1"/>
  <c r="H1389" i="1"/>
  <c r="F1389" i="1"/>
  <c r="Q1389" i="1"/>
  <c r="E1389" i="1"/>
  <c r="N1389" i="1"/>
  <c r="J1389" i="1"/>
  <c r="M1389" i="1"/>
  <c r="I1389" i="1"/>
  <c r="G1389" i="1"/>
  <c r="H1615" i="1"/>
  <c r="G1615" i="1"/>
  <c r="Q1615" i="1"/>
  <c r="E1615" i="1"/>
  <c r="Q1871" i="1"/>
  <c r="E1871" i="1"/>
  <c r="J1871" i="1"/>
  <c r="I1871" i="1"/>
  <c r="F1871" i="1"/>
  <c r="N1871" i="1"/>
  <c r="M1871" i="1"/>
  <c r="H1871" i="1"/>
  <c r="G1871" i="1"/>
  <c r="M796" i="1"/>
  <c r="J796" i="1"/>
  <c r="H796" i="1"/>
  <c r="Q796" i="1"/>
  <c r="N796" i="1"/>
  <c r="G796" i="1"/>
  <c r="F796" i="1"/>
  <c r="I796" i="1"/>
  <c r="E796" i="1"/>
  <c r="M924" i="1"/>
  <c r="J924" i="1"/>
  <c r="H924" i="1"/>
  <c r="G924" i="1"/>
  <c r="E924" i="1"/>
  <c r="Q924" i="1"/>
  <c r="N924" i="1"/>
  <c r="I924" i="1"/>
  <c r="F924" i="1"/>
  <c r="I988" i="1"/>
  <c r="H988" i="1"/>
  <c r="F988" i="1"/>
  <c r="Q988" i="1"/>
  <c r="E988" i="1"/>
  <c r="M988" i="1"/>
  <c r="J988" i="1"/>
  <c r="N988" i="1"/>
  <c r="G988" i="1"/>
  <c r="I1052" i="1"/>
  <c r="H1052" i="1"/>
  <c r="F1052" i="1"/>
  <c r="Q1052" i="1"/>
  <c r="E1052" i="1"/>
  <c r="M1052" i="1"/>
  <c r="J1052" i="1"/>
  <c r="N1052" i="1"/>
  <c r="G1052" i="1"/>
  <c r="M1166" i="1"/>
  <c r="J1166" i="1"/>
  <c r="H1166" i="1"/>
  <c r="G1166" i="1"/>
  <c r="Q1166" i="1"/>
  <c r="N1166" i="1"/>
  <c r="F1166" i="1"/>
  <c r="E1166" i="1"/>
  <c r="I1166" i="1"/>
  <c r="J1294" i="1"/>
  <c r="I1294" i="1"/>
  <c r="G1294" i="1"/>
  <c r="M1294" i="1"/>
  <c r="H1294" i="1"/>
  <c r="E1294" i="1"/>
  <c r="Q1294" i="1"/>
  <c r="N1294" i="1"/>
  <c r="F1294" i="1"/>
  <c r="J1435" i="1"/>
  <c r="H1435" i="1"/>
  <c r="G1435" i="1"/>
  <c r="F1435" i="1"/>
  <c r="N1435" i="1"/>
  <c r="Q1435" i="1"/>
  <c r="M1435" i="1"/>
  <c r="I1435" i="1"/>
  <c r="E1435" i="1"/>
  <c r="I1936" i="1"/>
  <c r="H1936" i="1"/>
  <c r="F1936" i="1"/>
  <c r="G1936" i="1"/>
  <c r="E1936" i="1"/>
  <c r="Q1936" i="1"/>
  <c r="M1936" i="1"/>
  <c r="J1936" i="1"/>
  <c r="N1936" i="1"/>
  <c r="I814" i="1"/>
  <c r="H814" i="1"/>
  <c r="F814" i="1"/>
  <c r="E814" i="1"/>
  <c r="N814" i="1"/>
  <c r="J814" i="1"/>
  <c r="G814" i="1"/>
  <c r="M814" i="1"/>
  <c r="Q814" i="1"/>
  <c r="I878" i="1"/>
  <c r="H878" i="1"/>
  <c r="F878" i="1"/>
  <c r="E878" i="1"/>
  <c r="N878" i="1"/>
  <c r="Q878" i="1"/>
  <c r="M878" i="1"/>
  <c r="J878" i="1"/>
  <c r="G878" i="1"/>
  <c r="I942" i="1"/>
  <c r="H942" i="1"/>
  <c r="F942" i="1"/>
  <c r="Q942" i="1"/>
  <c r="E942" i="1"/>
  <c r="M942" i="1"/>
  <c r="J942" i="1"/>
  <c r="N942" i="1"/>
  <c r="G942" i="1"/>
  <c r="G1006" i="1"/>
  <c r="F1006" i="1"/>
  <c r="N1006" i="1"/>
  <c r="M1006" i="1"/>
  <c r="I1006" i="1"/>
  <c r="H1006" i="1"/>
  <c r="Q1006" i="1"/>
  <c r="J1006" i="1"/>
  <c r="E1006" i="1"/>
  <c r="M1074" i="1"/>
  <c r="J1074" i="1"/>
  <c r="H1074" i="1"/>
  <c r="G1074" i="1"/>
  <c r="E1074" i="1"/>
  <c r="Q1074" i="1"/>
  <c r="I1074" i="1"/>
  <c r="F1074" i="1"/>
  <c r="N1074" i="1"/>
  <c r="G1202" i="1"/>
  <c r="F1202" i="1"/>
  <c r="N1202" i="1"/>
  <c r="M1202" i="1"/>
  <c r="I1202" i="1"/>
  <c r="H1202" i="1"/>
  <c r="Q1202" i="1"/>
  <c r="E1202" i="1"/>
  <c r="J1202" i="1"/>
  <c r="F1330" i="1"/>
  <c r="Q1330" i="1"/>
  <c r="E1330" i="1"/>
  <c r="M1330" i="1"/>
  <c r="G1330" i="1"/>
  <c r="N1330" i="1"/>
  <c r="J1330" i="1"/>
  <c r="I1330" i="1"/>
  <c r="H1330" i="1"/>
  <c r="G1496" i="1"/>
  <c r="F1496" i="1"/>
  <c r="Q1496" i="1"/>
  <c r="E1496" i="1"/>
  <c r="J1496" i="1"/>
  <c r="H1496" i="1"/>
  <c r="M1496" i="1"/>
  <c r="I1496" i="1"/>
  <c r="N1496" i="1"/>
  <c r="F1752" i="1"/>
  <c r="Q1752" i="1"/>
  <c r="E1752" i="1"/>
  <c r="M1752" i="1"/>
  <c r="J1752" i="1"/>
  <c r="H1752" i="1"/>
  <c r="G1752" i="1"/>
  <c r="N1752" i="1"/>
  <c r="I1752" i="1"/>
  <c r="I2008" i="1"/>
  <c r="H2008" i="1"/>
  <c r="F2008" i="1"/>
  <c r="N2008" i="1"/>
  <c r="M2008" i="1"/>
  <c r="G2008" i="1"/>
  <c r="E2008" i="1"/>
  <c r="Q2008" i="1"/>
  <c r="J2008" i="1"/>
  <c r="H767" i="1"/>
  <c r="G767" i="1"/>
  <c r="Q767" i="1"/>
  <c r="E767" i="1"/>
  <c r="F767" i="1"/>
  <c r="N767" i="1"/>
  <c r="M767" i="1"/>
  <c r="J767" i="1"/>
  <c r="I767" i="1"/>
  <c r="H895" i="1"/>
  <c r="G895" i="1"/>
  <c r="Q895" i="1"/>
  <c r="E895" i="1"/>
  <c r="F895" i="1"/>
  <c r="N895" i="1"/>
  <c r="M895" i="1"/>
  <c r="J895" i="1"/>
  <c r="I895" i="1"/>
  <c r="F1023" i="1"/>
  <c r="Q1023" i="1"/>
  <c r="E1023" i="1"/>
  <c r="M1023" i="1"/>
  <c r="J1023" i="1"/>
  <c r="I1023" i="1"/>
  <c r="H1023" i="1"/>
  <c r="N1023" i="1"/>
  <c r="G1023" i="1"/>
  <c r="M1109" i="1"/>
  <c r="H1109" i="1"/>
  <c r="G1109" i="1"/>
  <c r="E1109" i="1"/>
  <c r="Q1109" i="1"/>
  <c r="J1109" i="1"/>
  <c r="I1109" i="1"/>
  <c r="N1109" i="1"/>
  <c r="F1109" i="1"/>
  <c r="H1237" i="1"/>
  <c r="E1237" i="1"/>
  <c r="Q1237" i="1"/>
  <c r="M1237" i="1"/>
  <c r="J1237" i="1"/>
  <c r="I1237" i="1"/>
  <c r="G1237" i="1"/>
  <c r="N1237" i="1"/>
  <c r="F1237" i="1"/>
  <c r="H1365" i="1"/>
  <c r="F1365" i="1"/>
  <c r="N1365" i="1"/>
  <c r="Q1365" i="1"/>
  <c r="J1365" i="1"/>
  <c r="E1365" i="1"/>
  <c r="M1365" i="1"/>
  <c r="I1365" i="1"/>
  <c r="G1365" i="1"/>
  <c r="H1567" i="1"/>
  <c r="G1567" i="1"/>
  <c r="E1567" i="1"/>
  <c r="Q1567" i="1"/>
  <c r="M1823" i="1"/>
  <c r="J1823" i="1"/>
  <c r="I1823" i="1"/>
  <c r="G1823" i="1"/>
  <c r="Q1823" i="1"/>
  <c r="N1823" i="1"/>
  <c r="F1823" i="1"/>
  <c r="E1823" i="1"/>
  <c r="H1823" i="1"/>
  <c r="Q1072" i="1"/>
  <c r="E1072" i="1"/>
  <c r="N1072" i="1"/>
  <c r="J1072" i="1"/>
  <c r="I1072" i="1"/>
  <c r="G1072" i="1"/>
  <c r="F1072" i="1"/>
  <c r="M1072" i="1"/>
  <c r="H1072" i="1"/>
  <c r="I1136" i="1"/>
  <c r="H1136" i="1"/>
  <c r="F1136" i="1"/>
  <c r="Q1136" i="1"/>
  <c r="E1136" i="1"/>
  <c r="M1136" i="1"/>
  <c r="J1136" i="1"/>
  <c r="N1136" i="1"/>
  <c r="G1136" i="1"/>
  <c r="I1200" i="1"/>
  <c r="H1200" i="1"/>
  <c r="F1200" i="1"/>
  <c r="Q1200" i="1"/>
  <c r="E1200" i="1"/>
  <c r="M1200" i="1"/>
  <c r="J1200" i="1"/>
  <c r="N1200" i="1"/>
  <c r="G1200" i="1"/>
  <c r="Q1264" i="1"/>
  <c r="E1264" i="1"/>
  <c r="I1264" i="1"/>
  <c r="H1264" i="1"/>
  <c r="F1264" i="1"/>
  <c r="M1264" i="1"/>
  <c r="J1264" i="1"/>
  <c r="N1264" i="1"/>
  <c r="G1264" i="1"/>
  <c r="H1328" i="1"/>
  <c r="G1328" i="1"/>
  <c r="Q1328" i="1"/>
  <c r="E1328" i="1"/>
  <c r="M1328" i="1"/>
  <c r="J1328" i="1"/>
  <c r="F1328" i="1"/>
  <c r="N1328" i="1"/>
  <c r="I1328" i="1"/>
  <c r="Q1392" i="1"/>
  <c r="E1392" i="1"/>
  <c r="M1392" i="1"/>
  <c r="J1392" i="1"/>
  <c r="I1392" i="1"/>
  <c r="F1392" i="1"/>
  <c r="H1392" i="1"/>
  <c r="G1392" i="1"/>
  <c r="N1392" i="1"/>
  <c r="I1494" i="1"/>
  <c r="H1494" i="1"/>
  <c r="G1494" i="1"/>
  <c r="N1494" i="1"/>
  <c r="M1494" i="1"/>
  <c r="J1494" i="1"/>
  <c r="F1494" i="1"/>
  <c r="E1494" i="1"/>
  <c r="Q1494" i="1"/>
  <c r="I1622" i="1"/>
  <c r="H1622" i="1"/>
  <c r="G1622" i="1"/>
  <c r="N1622" i="1"/>
  <c r="M1622" i="1"/>
  <c r="J1622" i="1"/>
  <c r="Q1622" i="1"/>
  <c r="E1622" i="1"/>
  <c r="F1622" i="1"/>
  <c r="H1750" i="1"/>
  <c r="G1750" i="1"/>
  <c r="Q1750" i="1"/>
  <c r="E1750" i="1"/>
  <c r="N1750" i="1"/>
  <c r="J1750" i="1"/>
  <c r="I1750" i="1"/>
  <c r="F1750" i="1"/>
  <c r="M1750" i="1"/>
  <c r="F1878" i="1"/>
  <c r="M1878" i="1"/>
  <c r="J1878" i="1"/>
  <c r="G1878" i="1"/>
  <c r="E1878" i="1"/>
  <c r="Q1878" i="1"/>
  <c r="I1878" i="1"/>
  <c r="H1878" i="1"/>
  <c r="N1878" i="1"/>
  <c r="M2006" i="1"/>
  <c r="J2006" i="1"/>
  <c r="H2006" i="1"/>
  <c r="E2006" i="1"/>
  <c r="Q2006" i="1"/>
  <c r="N2006" i="1"/>
  <c r="G2006" i="1"/>
  <c r="F2006" i="1"/>
  <c r="I2006" i="1"/>
  <c r="N1097" i="1"/>
  <c r="M1097" i="1"/>
  <c r="I1097" i="1"/>
  <c r="H1097" i="1"/>
  <c r="F1097" i="1"/>
  <c r="E1097" i="1"/>
  <c r="J1097" i="1"/>
  <c r="G1097" i="1"/>
  <c r="Q1097" i="1"/>
  <c r="H1161" i="1"/>
  <c r="G1161" i="1"/>
  <c r="Q1161" i="1"/>
  <c r="E1161" i="1"/>
  <c r="N1161" i="1"/>
  <c r="J1161" i="1"/>
  <c r="I1161" i="1"/>
  <c r="M1161" i="1"/>
  <c r="F1161" i="1"/>
  <c r="N1225" i="1"/>
  <c r="Q1225" i="1"/>
  <c r="M1225" i="1"/>
  <c r="I1225" i="1"/>
  <c r="H1225" i="1"/>
  <c r="G1225" i="1"/>
  <c r="F1225" i="1"/>
  <c r="J1225" i="1"/>
  <c r="E1225" i="1"/>
  <c r="G1289" i="1"/>
  <c r="F1289" i="1"/>
  <c r="N1289" i="1"/>
  <c r="M1289" i="1"/>
  <c r="J1289" i="1"/>
  <c r="H1289" i="1"/>
  <c r="E1289" i="1"/>
  <c r="Q1289" i="1"/>
  <c r="I1289" i="1"/>
  <c r="G1353" i="1"/>
  <c r="F1353" i="1"/>
  <c r="N1353" i="1"/>
  <c r="M1353" i="1"/>
  <c r="J1353" i="1"/>
  <c r="I1353" i="1"/>
  <c r="H1353" i="1"/>
  <c r="Q1353" i="1"/>
  <c r="E1353" i="1"/>
  <c r="J1427" i="1"/>
  <c r="H1427" i="1"/>
  <c r="G1427" i="1"/>
  <c r="F1427" i="1"/>
  <c r="M1427" i="1"/>
  <c r="I1427" i="1"/>
  <c r="N1427" i="1"/>
  <c r="E1427" i="1"/>
  <c r="Q1427" i="1"/>
  <c r="H1671" i="1"/>
  <c r="G1671" i="1"/>
  <c r="F1671" i="1"/>
  <c r="J1671" i="1"/>
  <c r="E1671" i="1"/>
  <c r="N1671" i="1"/>
  <c r="M1671" i="1"/>
  <c r="I1671" i="1"/>
  <c r="Q1671" i="1"/>
  <c r="J1927" i="1"/>
  <c r="I1927" i="1"/>
  <c r="G1927" i="1"/>
  <c r="N1927" i="1"/>
  <c r="M1927" i="1"/>
  <c r="F1927" i="1"/>
  <c r="E1927" i="1"/>
  <c r="H1927" i="1"/>
  <c r="Q1927" i="1"/>
  <c r="J2055" i="1"/>
  <c r="I2055" i="1"/>
  <c r="G2055" i="1"/>
  <c r="N2055" i="1"/>
  <c r="M2055" i="1"/>
  <c r="F2055" i="1"/>
  <c r="E2055" i="1"/>
  <c r="Q2055" i="1"/>
  <c r="H2055" i="1"/>
  <c r="F1115" i="1"/>
  <c r="Q1115" i="1"/>
  <c r="E1115" i="1"/>
  <c r="M1115" i="1"/>
  <c r="J1115" i="1"/>
  <c r="H1115" i="1"/>
  <c r="G1115" i="1"/>
  <c r="N1115" i="1"/>
  <c r="I1115" i="1"/>
  <c r="F1179" i="1"/>
  <c r="Q1179" i="1"/>
  <c r="E1179" i="1"/>
  <c r="M1179" i="1"/>
  <c r="J1179" i="1"/>
  <c r="H1179" i="1"/>
  <c r="G1179" i="1"/>
  <c r="N1179" i="1"/>
  <c r="I1179" i="1"/>
  <c r="J1243" i="1"/>
  <c r="F1243" i="1"/>
  <c r="E1243" i="1"/>
  <c r="N1243" i="1"/>
  <c r="M1243" i="1"/>
  <c r="I1243" i="1"/>
  <c r="H1243" i="1"/>
  <c r="G1243" i="1"/>
  <c r="Q1243" i="1"/>
  <c r="Q1307" i="1"/>
  <c r="E1307" i="1"/>
  <c r="N1307" i="1"/>
  <c r="J1307" i="1"/>
  <c r="H1307" i="1"/>
  <c r="G1307" i="1"/>
  <c r="M1307" i="1"/>
  <c r="F1307" i="1"/>
  <c r="I1307" i="1"/>
  <c r="J1371" i="1"/>
  <c r="H1371" i="1"/>
  <c r="F1371" i="1"/>
  <c r="N1371" i="1"/>
  <c r="M1371" i="1"/>
  <c r="G1371" i="1"/>
  <c r="Q1371" i="1"/>
  <c r="I1371" i="1"/>
  <c r="E1371" i="1"/>
  <c r="Q1456" i="1"/>
  <c r="E1456" i="1"/>
  <c r="M1456" i="1"/>
  <c r="J1456" i="1"/>
  <c r="I1456" i="1"/>
  <c r="F1456" i="1"/>
  <c r="N1456" i="1"/>
  <c r="G1456" i="1"/>
  <c r="H1456" i="1"/>
  <c r="N1579" i="1"/>
  <c r="M1579" i="1"/>
  <c r="J1579" i="1"/>
  <c r="F1579" i="1"/>
  <c r="Q1579" i="1"/>
  <c r="G1579" i="1"/>
  <c r="E1579" i="1"/>
  <c r="I1579" i="1"/>
  <c r="H1579" i="1"/>
  <c r="H1707" i="1"/>
  <c r="Q1707" i="1"/>
  <c r="N1707" i="1"/>
  <c r="M1707" i="1"/>
  <c r="I1707" i="1"/>
  <c r="J1707" i="1"/>
  <c r="G1707" i="1"/>
  <c r="F1707" i="1"/>
  <c r="E1707" i="1"/>
  <c r="G1835" i="1"/>
  <c r="F1835" i="1"/>
  <c r="Q1835" i="1"/>
  <c r="E1835" i="1"/>
  <c r="M1835" i="1"/>
  <c r="J1835" i="1"/>
  <c r="I1835" i="1"/>
  <c r="N1835" i="1"/>
  <c r="H1835" i="1"/>
  <c r="F1963" i="1"/>
  <c r="Q1963" i="1"/>
  <c r="E1963" i="1"/>
  <c r="M1963" i="1"/>
  <c r="H1963" i="1"/>
  <c r="G1963" i="1"/>
  <c r="J1963" i="1"/>
  <c r="I1963" i="1"/>
  <c r="N1963" i="1"/>
  <c r="I1076" i="1"/>
  <c r="H1076" i="1"/>
  <c r="F1076" i="1"/>
  <c r="Q1076" i="1"/>
  <c r="E1076" i="1"/>
  <c r="N1076" i="1"/>
  <c r="M1076" i="1"/>
  <c r="G1076" i="1"/>
  <c r="J1076" i="1"/>
  <c r="Q1140" i="1"/>
  <c r="E1140" i="1"/>
  <c r="N1140" i="1"/>
  <c r="J1140" i="1"/>
  <c r="I1140" i="1"/>
  <c r="G1140" i="1"/>
  <c r="F1140" i="1"/>
  <c r="M1140" i="1"/>
  <c r="H1140" i="1"/>
  <c r="Q1204" i="1"/>
  <c r="E1204" i="1"/>
  <c r="N1204" i="1"/>
  <c r="J1204" i="1"/>
  <c r="I1204" i="1"/>
  <c r="G1204" i="1"/>
  <c r="F1204" i="1"/>
  <c r="M1204" i="1"/>
  <c r="H1204" i="1"/>
  <c r="I1268" i="1"/>
  <c r="J1268" i="1"/>
  <c r="H1268" i="1"/>
  <c r="F1268" i="1"/>
  <c r="E1268" i="1"/>
  <c r="N1268" i="1"/>
  <c r="M1268" i="1"/>
  <c r="Q1268" i="1"/>
  <c r="G1268" i="1"/>
  <c r="N1332" i="1"/>
  <c r="M1332" i="1"/>
  <c r="I1332" i="1"/>
  <c r="Q1332" i="1"/>
  <c r="H1332" i="1"/>
  <c r="G1332" i="1"/>
  <c r="E1332" i="1"/>
  <c r="J1332" i="1"/>
  <c r="F1332" i="1"/>
  <c r="I1396" i="1"/>
  <c r="G1396" i="1"/>
  <c r="F1396" i="1"/>
  <c r="Q1396" i="1"/>
  <c r="E1396" i="1"/>
  <c r="M1396" i="1"/>
  <c r="N1396" i="1"/>
  <c r="H1396" i="1"/>
  <c r="J1396" i="1"/>
  <c r="I1502" i="1"/>
  <c r="H1502" i="1"/>
  <c r="G1502" i="1"/>
  <c r="F1502" i="1"/>
  <c r="Q1502" i="1"/>
  <c r="J1502" i="1"/>
  <c r="E1502" i="1"/>
  <c r="N1502" i="1"/>
  <c r="M1502" i="1"/>
  <c r="H1630" i="1"/>
  <c r="G1630" i="1"/>
  <c r="Q1630" i="1"/>
  <c r="E1630" i="1"/>
  <c r="H1758" i="1"/>
  <c r="G1758" i="1"/>
  <c r="Q1758" i="1"/>
  <c r="E1758" i="1"/>
  <c r="N1758" i="1"/>
  <c r="J1758" i="1"/>
  <c r="F1758" i="1"/>
  <c r="M1758" i="1"/>
  <c r="I1758" i="1"/>
  <c r="F1886" i="1"/>
  <c r="M1886" i="1"/>
  <c r="J1886" i="1"/>
  <c r="N1886" i="1"/>
  <c r="I1886" i="1"/>
  <c r="H1886" i="1"/>
  <c r="E1886" i="1"/>
  <c r="Q1886" i="1"/>
  <c r="G1886" i="1"/>
  <c r="M2014" i="1"/>
  <c r="J2014" i="1"/>
  <c r="H2014" i="1"/>
  <c r="I2014" i="1"/>
  <c r="G2014" i="1"/>
  <c r="E2014" i="1"/>
  <c r="Q2014" i="1"/>
  <c r="N2014" i="1"/>
  <c r="F2014" i="1"/>
  <c r="N1433" i="1"/>
  <c r="J1433" i="1"/>
  <c r="I1433" i="1"/>
  <c r="H1433" i="1"/>
  <c r="E1433" i="1"/>
  <c r="Q1433" i="1"/>
  <c r="G1433" i="1"/>
  <c r="F1433" i="1"/>
  <c r="M1433" i="1"/>
  <c r="F1497" i="1"/>
  <c r="Q1497" i="1"/>
  <c r="E1497" i="1"/>
  <c r="N1497" i="1"/>
  <c r="J1497" i="1"/>
  <c r="I1497" i="1"/>
  <c r="H1497" i="1"/>
  <c r="M1497" i="1"/>
  <c r="G1497" i="1"/>
  <c r="F1561" i="1"/>
  <c r="Q1561" i="1"/>
  <c r="E1561" i="1"/>
  <c r="N1561" i="1"/>
  <c r="J1561" i="1"/>
  <c r="I1561" i="1"/>
  <c r="H1561" i="1"/>
  <c r="M1561" i="1"/>
  <c r="G1561" i="1"/>
  <c r="F1625" i="1"/>
  <c r="Q1625" i="1"/>
  <c r="E1625" i="1"/>
  <c r="N1625" i="1"/>
  <c r="J1625" i="1"/>
  <c r="I1625" i="1"/>
  <c r="H1625" i="1"/>
  <c r="M1625" i="1"/>
  <c r="G1625" i="1"/>
  <c r="J1689" i="1"/>
  <c r="M1689" i="1"/>
  <c r="I1689" i="1"/>
  <c r="H1689" i="1"/>
  <c r="F1689" i="1"/>
  <c r="Q1689" i="1"/>
  <c r="G1689" i="1"/>
  <c r="E1689" i="1"/>
  <c r="N1689" i="1"/>
  <c r="Q1753" i="1"/>
  <c r="E1753" i="1"/>
  <c r="N1753" i="1"/>
  <c r="J1753" i="1"/>
  <c r="I1753" i="1"/>
  <c r="M1753" i="1"/>
  <c r="G1753" i="1"/>
  <c r="H1753" i="1"/>
  <c r="F1753" i="1"/>
  <c r="I1817" i="1"/>
  <c r="H1817" i="1"/>
  <c r="G1817" i="1"/>
  <c r="Q1817" i="1"/>
  <c r="E1817" i="1"/>
  <c r="N1817" i="1"/>
  <c r="M1817" i="1"/>
  <c r="F1817" i="1"/>
  <c r="J1817" i="1"/>
  <c r="M1881" i="1"/>
  <c r="H1881" i="1"/>
  <c r="G1881" i="1"/>
  <c r="E1881" i="1"/>
  <c r="N1881" i="1"/>
  <c r="I1881" i="1"/>
  <c r="F1881" i="1"/>
  <c r="Q1881" i="1"/>
  <c r="J1881" i="1"/>
  <c r="H1945" i="1"/>
  <c r="G1945" i="1"/>
  <c r="Q1945" i="1"/>
  <c r="E1945" i="1"/>
  <c r="M1945" i="1"/>
  <c r="J1945" i="1"/>
  <c r="N1945" i="1"/>
  <c r="F1945" i="1"/>
  <c r="I1945" i="1"/>
  <c r="H2009" i="1"/>
  <c r="G2009" i="1"/>
  <c r="Q2009" i="1"/>
  <c r="E2009" i="1"/>
  <c r="M2009" i="1"/>
  <c r="J2009" i="1"/>
  <c r="F2009" i="1"/>
  <c r="N2009" i="1"/>
  <c r="I2009" i="1"/>
  <c r="Q1538" i="1"/>
  <c r="E1538" i="1"/>
  <c r="N1538" i="1"/>
  <c r="M1538" i="1"/>
  <c r="J1538" i="1"/>
  <c r="I1538" i="1"/>
  <c r="G1538" i="1"/>
  <c r="F1538" i="1"/>
  <c r="H1538" i="1"/>
  <c r="Q1602" i="1"/>
  <c r="E1602" i="1"/>
  <c r="N1602" i="1"/>
  <c r="M1602" i="1"/>
  <c r="J1602" i="1"/>
  <c r="I1602" i="1"/>
  <c r="F1602" i="1"/>
  <c r="G1602" i="1"/>
  <c r="H1602" i="1"/>
  <c r="Q1666" i="1"/>
  <c r="E1666" i="1"/>
  <c r="N1666" i="1"/>
  <c r="G1666" i="1"/>
  <c r="H1666" i="1"/>
  <c r="F1666" i="1"/>
  <c r="N1730" i="1"/>
  <c r="M1730" i="1"/>
  <c r="I1730" i="1"/>
  <c r="H1730" i="1"/>
  <c r="Q1730" i="1"/>
  <c r="J1730" i="1"/>
  <c r="F1730" i="1"/>
  <c r="G1730" i="1"/>
  <c r="E1730" i="1"/>
  <c r="H1794" i="1"/>
  <c r="G1794" i="1"/>
  <c r="F1794" i="1"/>
  <c r="N1794" i="1"/>
  <c r="M1794" i="1"/>
  <c r="J1794" i="1"/>
  <c r="E1794" i="1"/>
  <c r="Q1794" i="1"/>
  <c r="I1794" i="1"/>
  <c r="G1858" i="1"/>
  <c r="M1858" i="1"/>
  <c r="J1858" i="1"/>
  <c r="I1858" i="1"/>
  <c r="F1858" i="1"/>
  <c r="Q1858" i="1"/>
  <c r="N1858" i="1"/>
  <c r="E1858" i="1"/>
  <c r="H1858" i="1"/>
  <c r="J1922" i="1"/>
  <c r="I1922" i="1"/>
  <c r="G1922" i="1"/>
  <c r="F1922" i="1"/>
  <c r="N1922" i="1"/>
  <c r="H1922" i="1"/>
  <c r="E1922" i="1"/>
  <c r="Q1922" i="1"/>
  <c r="M1922" i="1"/>
  <c r="G1986" i="1"/>
  <c r="F1986" i="1"/>
  <c r="N1986" i="1"/>
  <c r="E1986" i="1"/>
  <c r="Q1986" i="1"/>
  <c r="M1986" i="1"/>
  <c r="I1986" i="1"/>
  <c r="H1986" i="1"/>
  <c r="J1986" i="1"/>
  <c r="G2050" i="1"/>
  <c r="F2050" i="1"/>
  <c r="N2050" i="1"/>
  <c r="E2050" i="1"/>
  <c r="Q2050" i="1"/>
  <c r="M2050" i="1"/>
  <c r="I2050" i="1"/>
  <c r="H2050" i="1"/>
  <c r="J2050" i="1"/>
  <c r="I1444" i="1"/>
  <c r="G1444" i="1"/>
  <c r="F1444" i="1"/>
  <c r="Q1444" i="1"/>
  <c r="E1444" i="1"/>
  <c r="M1444" i="1"/>
  <c r="J1444" i="1"/>
  <c r="H1444" i="1"/>
  <c r="N1444" i="1"/>
  <c r="M1508" i="1"/>
  <c r="J1508" i="1"/>
  <c r="I1508" i="1"/>
  <c r="E1508" i="1"/>
  <c r="Q1508" i="1"/>
  <c r="N1508" i="1"/>
  <c r="F1508" i="1"/>
  <c r="G1508" i="1"/>
  <c r="H1508" i="1"/>
  <c r="M1572" i="1"/>
  <c r="J1572" i="1"/>
  <c r="I1572" i="1"/>
  <c r="E1572" i="1"/>
  <c r="Q1572" i="1"/>
  <c r="N1572" i="1"/>
  <c r="G1572" i="1"/>
  <c r="H1572" i="1"/>
  <c r="F1572" i="1"/>
  <c r="M1636" i="1"/>
  <c r="J1636" i="1"/>
  <c r="I1636" i="1"/>
  <c r="E1636" i="1"/>
  <c r="Q1636" i="1"/>
  <c r="N1636" i="1"/>
  <c r="F1636" i="1"/>
  <c r="H1636" i="1"/>
  <c r="G1636" i="1"/>
  <c r="G1700" i="1"/>
  <c r="N1700" i="1"/>
  <c r="M1700" i="1"/>
  <c r="J1700" i="1"/>
  <c r="H1700" i="1"/>
  <c r="E1700" i="1"/>
  <c r="F1700" i="1"/>
  <c r="I1700" i="1"/>
  <c r="Q1700" i="1"/>
  <c r="J1764" i="1"/>
  <c r="I1764" i="1"/>
  <c r="G1764" i="1"/>
  <c r="F1764" i="1"/>
  <c r="N1764" i="1"/>
  <c r="M1764" i="1"/>
  <c r="H1764" i="1"/>
  <c r="E1764" i="1"/>
  <c r="Q1764" i="1"/>
  <c r="F1828" i="1"/>
  <c r="Q1828" i="1"/>
  <c r="E1828" i="1"/>
  <c r="N1828" i="1"/>
  <c r="J1828" i="1"/>
  <c r="I1828" i="1"/>
  <c r="H1828" i="1"/>
  <c r="M1828" i="1"/>
  <c r="G1828" i="1"/>
  <c r="H1892" i="1"/>
  <c r="G1892" i="1"/>
  <c r="Q1892" i="1"/>
  <c r="E1892" i="1"/>
  <c r="N1892" i="1"/>
  <c r="J1892" i="1"/>
  <c r="I1892" i="1"/>
  <c r="F1892" i="1"/>
  <c r="M1892" i="1"/>
  <c r="Q1956" i="1"/>
  <c r="E1956" i="1"/>
  <c r="N1956" i="1"/>
  <c r="J1956" i="1"/>
  <c r="G1956" i="1"/>
  <c r="F1956" i="1"/>
  <c r="I1956" i="1"/>
  <c r="M1956" i="1"/>
  <c r="H1956" i="1"/>
  <c r="Q2020" i="1"/>
  <c r="E2020" i="1"/>
  <c r="G2020" i="1"/>
  <c r="H2020" i="1"/>
  <c r="H1413" i="1"/>
  <c r="F1413" i="1"/>
  <c r="Q1413" i="1"/>
  <c r="E1413" i="1"/>
  <c r="N1413" i="1"/>
  <c r="I1413" i="1"/>
  <c r="G1413" i="1"/>
  <c r="J1413" i="1"/>
  <c r="M1413" i="1"/>
  <c r="H1477" i="1"/>
  <c r="F1477" i="1"/>
  <c r="Q1477" i="1"/>
  <c r="E1477" i="1"/>
  <c r="N1477" i="1"/>
  <c r="I1477" i="1"/>
  <c r="G1477" i="1"/>
  <c r="M1477" i="1"/>
  <c r="J1477" i="1"/>
  <c r="J1541" i="1"/>
  <c r="I1541" i="1"/>
  <c r="H1541" i="1"/>
  <c r="N1541" i="1"/>
  <c r="M1541" i="1"/>
  <c r="G1541" i="1"/>
  <c r="Q1541" i="1"/>
  <c r="E1541" i="1"/>
  <c r="F1541" i="1"/>
  <c r="J1605" i="1"/>
  <c r="I1605" i="1"/>
  <c r="H1605" i="1"/>
  <c r="N1605" i="1"/>
  <c r="G1605" i="1"/>
  <c r="F1605" i="1"/>
  <c r="E1605" i="1"/>
  <c r="Q1605" i="1"/>
  <c r="J1669" i="1"/>
  <c r="I1669" i="1"/>
  <c r="H1669" i="1"/>
  <c r="N1669" i="1"/>
  <c r="M1669" i="1"/>
  <c r="G1669" i="1"/>
  <c r="Q1669" i="1"/>
  <c r="E1669" i="1"/>
  <c r="F1669" i="1"/>
  <c r="I1733" i="1"/>
  <c r="H1733" i="1"/>
  <c r="F1733" i="1"/>
  <c r="Q1733" i="1"/>
  <c r="E1733" i="1"/>
  <c r="M1733" i="1"/>
  <c r="G1733" i="1"/>
  <c r="J1733" i="1"/>
  <c r="N1733" i="1"/>
  <c r="Q1797" i="1"/>
  <c r="E1797" i="1"/>
  <c r="N1797" i="1"/>
  <c r="M1797" i="1"/>
  <c r="I1797" i="1"/>
  <c r="G1797" i="1"/>
  <c r="F1797" i="1"/>
  <c r="J1797" i="1"/>
  <c r="H1797" i="1"/>
  <c r="N1861" i="1"/>
  <c r="M1861" i="1"/>
  <c r="J1861" i="1"/>
  <c r="I1861" i="1"/>
  <c r="G1861" i="1"/>
  <c r="E1861" i="1"/>
  <c r="H1861" i="1"/>
  <c r="F1861" i="1"/>
  <c r="Q1861" i="1"/>
  <c r="N2053" i="1"/>
  <c r="M2053" i="1"/>
  <c r="I2053" i="1"/>
  <c r="E2053" i="1"/>
  <c r="Q2053" i="1"/>
  <c r="J2053" i="1"/>
  <c r="G2053" i="1"/>
  <c r="H2053" i="1"/>
  <c r="F2053" i="1"/>
  <c r="M44" i="1"/>
  <c r="J44" i="1"/>
  <c r="I44" i="1"/>
  <c r="G44" i="1"/>
  <c r="H44" i="1"/>
  <c r="Q44" i="1"/>
  <c r="F44" i="1"/>
  <c r="E44" i="1"/>
  <c r="N44" i="1"/>
  <c r="H308" i="1"/>
  <c r="G308" i="1"/>
  <c r="F308" i="1"/>
  <c r="N308" i="1"/>
  <c r="Q308" i="1"/>
  <c r="J308" i="1"/>
  <c r="I308" i="1"/>
  <c r="E308" i="1"/>
  <c r="M308" i="1"/>
  <c r="M124" i="1"/>
  <c r="J124" i="1"/>
  <c r="I124" i="1"/>
  <c r="G124" i="1"/>
  <c r="H124" i="1"/>
  <c r="Q124" i="1"/>
  <c r="N124" i="1"/>
  <c r="F124" i="1"/>
  <c r="E124" i="1"/>
  <c r="H292" i="1"/>
  <c r="G292" i="1"/>
  <c r="F292" i="1"/>
  <c r="N292" i="1"/>
  <c r="Q292" i="1"/>
  <c r="J292" i="1"/>
  <c r="M292" i="1"/>
  <c r="E292" i="1"/>
  <c r="I292" i="1"/>
  <c r="J394" i="1"/>
  <c r="I394" i="1"/>
  <c r="H394" i="1"/>
  <c r="F394" i="1"/>
  <c r="N394" i="1"/>
  <c r="M394" i="1"/>
  <c r="G394" i="1"/>
  <c r="E394" i="1"/>
  <c r="Q394" i="1"/>
  <c r="M84" i="1"/>
  <c r="J84" i="1"/>
  <c r="I84" i="1"/>
  <c r="G84" i="1"/>
  <c r="F84" i="1"/>
  <c r="E84" i="1"/>
  <c r="Q84" i="1"/>
  <c r="N84" i="1"/>
  <c r="H84" i="1"/>
  <c r="N635" i="1"/>
  <c r="M635" i="1"/>
  <c r="I635" i="1"/>
  <c r="E635" i="1"/>
  <c r="J635" i="1"/>
  <c r="G635" i="1"/>
  <c r="F635" i="1"/>
  <c r="Q635" i="1"/>
  <c r="H635" i="1"/>
  <c r="M1704" i="1"/>
  <c r="Q1704" i="1"/>
  <c r="N1704" i="1"/>
  <c r="J1704" i="1"/>
  <c r="H1704" i="1"/>
  <c r="F1704" i="1"/>
  <c r="G1704" i="1"/>
  <c r="E1704" i="1"/>
  <c r="I1704" i="1"/>
  <c r="G277" i="1"/>
  <c r="F277" i="1"/>
  <c r="Q277" i="1"/>
  <c r="E277" i="1"/>
  <c r="M277" i="1"/>
  <c r="I277" i="1"/>
  <c r="H277" i="1"/>
  <c r="J277" i="1"/>
  <c r="N277" i="1"/>
  <c r="J741" i="1"/>
  <c r="I741" i="1"/>
  <c r="G741" i="1"/>
  <c r="M741" i="1"/>
  <c r="H741" i="1"/>
  <c r="F741" i="1"/>
  <c r="Q741" i="1"/>
  <c r="N741" i="1"/>
  <c r="E741" i="1"/>
  <c r="I78" i="1"/>
  <c r="H78" i="1"/>
  <c r="G78" i="1"/>
  <c r="Q78" i="1"/>
  <c r="E78" i="1"/>
  <c r="N78" i="1"/>
  <c r="M78" i="1"/>
  <c r="F78" i="1"/>
  <c r="J78" i="1"/>
  <c r="I214" i="1"/>
  <c r="H214" i="1"/>
  <c r="G214" i="1"/>
  <c r="Q214" i="1"/>
  <c r="E214" i="1"/>
  <c r="N214" i="1"/>
  <c r="F214" i="1"/>
  <c r="J214" i="1"/>
  <c r="M214" i="1"/>
  <c r="F342" i="1"/>
  <c r="Q342" i="1"/>
  <c r="E342" i="1"/>
  <c r="N342" i="1"/>
  <c r="J342" i="1"/>
  <c r="M342" i="1"/>
  <c r="H342" i="1"/>
  <c r="I342" i="1"/>
  <c r="G342" i="1"/>
  <c r="J557" i="1"/>
  <c r="I557" i="1"/>
  <c r="G557" i="1"/>
  <c r="Q557" i="1"/>
  <c r="N557" i="1"/>
  <c r="H557" i="1"/>
  <c r="F557" i="1"/>
  <c r="M557" i="1"/>
  <c r="E557" i="1"/>
  <c r="G904" i="1"/>
  <c r="F904" i="1"/>
  <c r="N904" i="1"/>
  <c r="Q904" i="1"/>
  <c r="M904" i="1"/>
  <c r="I904" i="1"/>
  <c r="H904" i="1"/>
  <c r="J904" i="1"/>
  <c r="E904" i="1"/>
  <c r="I1984" i="1"/>
  <c r="H1984" i="1"/>
  <c r="F1984" i="1"/>
  <c r="M1984" i="1"/>
  <c r="J1984" i="1"/>
  <c r="E1984" i="1"/>
  <c r="Q1984" i="1"/>
  <c r="G1984" i="1"/>
  <c r="N1984" i="1"/>
  <c r="H71" i="1"/>
  <c r="G71" i="1"/>
  <c r="F71" i="1"/>
  <c r="N71" i="1"/>
  <c r="M71" i="1"/>
  <c r="Q71" i="1"/>
  <c r="J71" i="1"/>
  <c r="I71" i="1"/>
  <c r="E71" i="1"/>
  <c r="H135" i="1"/>
  <c r="G135" i="1"/>
  <c r="F135" i="1"/>
  <c r="N135" i="1"/>
  <c r="M135" i="1"/>
  <c r="J135" i="1"/>
  <c r="E135" i="1"/>
  <c r="Q135" i="1"/>
  <c r="I135" i="1"/>
  <c r="H199" i="1"/>
  <c r="G199" i="1"/>
  <c r="F199" i="1"/>
  <c r="N199" i="1"/>
  <c r="M199" i="1"/>
  <c r="Q199" i="1"/>
  <c r="J199" i="1"/>
  <c r="I199" i="1"/>
  <c r="E199" i="1"/>
  <c r="Q263" i="1"/>
  <c r="E263" i="1"/>
  <c r="N263" i="1"/>
  <c r="M263" i="1"/>
  <c r="I263" i="1"/>
  <c r="G263" i="1"/>
  <c r="F263" i="1"/>
  <c r="H263" i="1"/>
  <c r="J263" i="1"/>
  <c r="Q327" i="1"/>
  <c r="E327" i="1"/>
  <c r="N327" i="1"/>
  <c r="M327" i="1"/>
  <c r="I327" i="1"/>
  <c r="G327" i="1"/>
  <c r="F327" i="1"/>
  <c r="J327" i="1"/>
  <c r="H327" i="1"/>
  <c r="M401" i="1"/>
  <c r="J401" i="1"/>
  <c r="I401" i="1"/>
  <c r="G401" i="1"/>
  <c r="Q401" i="1"/>
  <c r="N401" i="1"/>
  <c r="H401" i="1"/>
  <c r="E401" i="1"/>
  <c r="F401" i="1"/>
  <c r="Q529" i="1"/>
  <c r="E529" i="1"/>
  <c r="N529" i="1"/>
  <c r="J529" i="1"/>
  <c r="M529" i="1"/>
  <c r="H529" i="1"/>
  <c r="F529" i="1"/>
  <c r="I529" i="1"/>
  <c r="G529" i="1"/>
  <c r="Q658" i="1"/>
  <c r="E658" i="1"/>
  <c r="N658" i="1"/>
  <c r="J658" i="1"/>
  <c r="M658" i="1"/>
  <c r="H658" i="1"/>
  <c r="F658" i="1"/>
  <c r="I658" i="1"/>
  <c r="G658" i="1"/>
  <c r="F849" i="1"/>
  <c r="Q849" i="1"/>
  <c r="E849" i="1"/>
  <c r="M849" i="1"/>
  <c r="J849" i="1"/>
  <c r="I849" i="1"/>
  <c r="H849" i="1"/>
  <c r="N849" i="1"/>
  <c r="G849" i="1"/>
  <c r="J1143" i="1"/>
  <c r="I1143" i="1"/>
  <c r="G1143" i="1"/>
  <c r="F1143" i="1"/>
  <c r="N1143" i="1"/>
  <c r="M1143" i="1"/>
  <c r="E1143" i="1"/>
  <c r="Q1143" i="1"/>
  <c r="H1143" i="1"/>
  <c r="I1891" i="1"/>
  <c r="H1891" i="1"/>
  <c r="F1891" i="1"/>
  <c r="Q1891" i="1"/>
  <c r="E1891" i="1"/>
  <c r="M1891" i="1"/>
  <c r="J1891" i="1"/>
  <c r="G1891" i="1"/>
  <c r="N1891" i="1"/>
  <c r="G1114" i="1"/>
  <c r="F1114" i="1"/>
  <c r="N1114" i="1"/>
  <c r="M1114" i="1"/>
  <c r="J1114" i="1"/>
  <c r="I1114" i="1"/>
  <c r="H1114" i="1"/>
  <c r="E1114" i="1"/>
  <c r="Q1114" i="1"/>
  <c r="J181" i="1"/>
  <c r="I181" i="1"/>
  <c r="H181" i="1"/>
  <c r="F181" i="1"/>
  <c r="Q181" i="1"/>
  <c r="E181" i="1"/>
  <c r="N181" i="1"/>
  <c r="M181" i="1"/>
  <c r="G181" i="1"/>
  <c r="I459" i="1"/>
  <c r="H459" i="1"/>
  <c r="G459" i="1"/>
  <c r="Q459" i="1"/>
  <c r="E459" i="1"/>
  <c r="N459" i="1"/>
  <c r="M459" i="1"/>
  <c r="F459" i="1"/>
  <c r="J459" i="1"/>
  <c r="J1183" i="1"/>
  <c r="I1183" i="1"/>
  <c r="G1183" i="1"/>
  <c r="F1183" i="1"/>
  <c r="Q1183" i="1"/>
  <c r="N1183" i="1"/>
  <c r="H1183" i="1"/>
  <c r="E1183" i="1"/>
  <c r="M1183" i="1"/>
  <c r="I118" i="1"/>
  <c r="H118" i="1"/>
  <c r="G118" i="1"/>
  <c r="Q118" i="1"/>
  <c r="E118" i="1"/>
  <c r="M118" i="1"/>
  <c r="J118" i="1"/>
  <c r="N118" i="1"/>
  <c r="F118" i="1"/>
  <c r="I238" i="1"/>
  <c r="H238" i="1"/>
  <c r="G238" i="1"/>
  <c r="Q238" i="1"/>
  <c r="E238" i="1"/>
  <c r="N238" i="1"/>
  <c r="M238" i="1"/>
  <c r="J238" i="1"/>
  <c r="F238" i="1"/>
  <c r="F366" i="1"/>
  <c r="Q366" i="1"/>
  <c r="E366" i="1"/>
  <c r="N366" i="1"/>
  <c r="J366" i="1"/>
  <c r="H366" i="1"/>
  <c r="G366" i="1"/>
  <c r="M366" i="1"/>
  <c r="I366" i="1"/>
  <c r="J605" i="1"/>
  <c r="I605" i="1"/>
  <c r="G605" i="1"/>
  <c r="E605" i="1"/>
  <c r="N605" i="1"/>
  <c r="Q605" i="1"/>
  <c r="M605" i="1"/>
  <c r="H605" i="1"/>
  <c r="F605" i="1"/>
  <c r="Q1000" i="1"/>
  <c r="E1000" i="1"/>
  <c r="N1000" i="1"/>
  <c r="J1000" i="1"/>
  <c r="I1000" i="1"/>
  <c r="H1000" i="1"/>
  <c r="G1000" i="1"/>
  <c r="M1000" i="1"/>
  <c r="F1000" i="1"/>
  <c r="G32" i="1"/>
  <c r="F32" i="1"/>
  <c r="Q32" i="1"/>
  <c r="E32" i="1"/>
  <c r="M32" i="1"/>
  <c r="J32" i="1"/>
  <c r="I32" i="1"/>
  <c r="N32" i="1"/>
  <c r="H32" i="1"/>
  <c r="G96" i="1"/>
  <c r="F96" i="1"/>
  <c r="Q96" i="1"/>
  <c r="E96" i="1"/>
  <c r="M96" i="1"/>
  <c r="J96" i="1"/>
  <c r="I96" i="1"/>
  <c r="N96" i="1"/>
  <c r="H96" i="1"/>
  <c r="G160" i="1"/>
  <c r="F160" i="1"/>
  <c r="Q160" i="1"/>
  <c r="E160" i="1"/>
  <c r="M160" i="1"/>
  <c r="J160" i="1"/>
  <c r="I160" i="1"/>
  <c r="H160" i="1"/>
  <c r="N160" i="1"/>
  <c r="G224" i="1"/>
  <c r="F224" i="1"/>
  <c r="Q224" i="1"/>
  <c r="E224" i="1"/>
  <c r="M224" i="1"/>
  <c r="J224" i="1"/>
  <c r="I224" i="1"/>
  <c r="N224" i="1"/>
  <c r="H224" i="1"/>
  <c r="N288" i="1"/>
  <c r="M288" i="1"/>
  <c r="J288" i="1"/>
  <c r="H288" i="1"/>
  <c r="F288" i="1"/>
  <c r="E288" i="1"/>
  <c r="I288" i="1"/>
  <c r="Q288" i="1"/>
  <c r="G288" i="1"/>
  <c r="N352" i="1"/>
  <c r="M352" i="1"/>
  <c r="J352" i="1"/>
  <c r="H352" i="1"/>
  <c r="F352" i="1"/>
  <c r="E352" i="1"/>
  <c r="I352" i="1"/>
  <c r="G352" i="1"/>
  <c r="Q352" i="1"/>
  <c r="J450" i="1"/>
  <c r="I450" i="1"/>
  <c r="H450" i="1"/>
  <c r="F450" i="1"/>
  <c r="N450" i="1"/>
  <c r="M450" i="1"/>
  <c r="G450" i="1"/>
  <c r="Q450" i="1"/>
  <c r="E450" i="1"/>
  <c r="N579" i="1"/>
  <c r="M579" i="1"/>
  <c r="I579" i="1"/>
  <c r="H579" i="1"/>
  <c r="G579" i="1"/>
  <c r="F579" i="1"/>
  <c r="Q579" i="1"/>
  <c r="J579" i="1"/>
  <c r="E579" i="1"/>
  <c r="N707" i="1"/>
  <c r="M707" i="1"/>
  <c r="I707" i="1"/>
  <c r="H707" i="1"/>
  <c r="G707" i="1"/>
  <c r="F707" i="1"/>
  <c r="Q707" i="1"/>
  <c r="E707" i="1"/>
  <c r="J707" i="1"/>
  <c r="Q946" i="1"/>
  <c r="E946" i="1"/>
  <c r="N946" i="1"/>
  <c r="J946" i="1"/>
  <c r="I946" i="1"/>
  <c r="M946" i="1"/>
  <c r="G946" i="1"/>
  <c r="F946" i="1"/>
  <c r="H946" i="1"/>
  <c r="F1338" i="1"/>
  <c r="Q1338" i="1"/>
  <c r="E1338" i="1"/>
  <c r="M1338" i="1"/>
  <c r="J1338" i="1"/>
  <c r="I1338" i="1"/>
  <c r="G1338" i="1"/>
  <c r="N1338" i="1"/>
  <c r="H1338" i="1"/>
  <c r="N538" i="1"/>
  <c r="M538" i="1"/>
  <c r="I538" i="1"/>
  <c r="J538" i="1"/>
  <c r="H538" i="1"/>
  <c r="G538" i="1"/>
  <c r="E538" i="1"/>
  <c r="Q538" i="1"/>
  <c r="F538" i="1"/>
  <c r="J13" i="1"/>
  <c r="I13" i="1"/>
  <c r="H13" i="1"/>
  <c r="F13" i="1"/>
  <c r="E13" i="1"/>
  <c r="Q13" i="1"/>
  <c r="G13" i="1"/>
  <c r="M13" i="1"/>
  <c r="N13" i="1"/>
  <c r="G253" i="1"/>
  <c r="F253" i="1"/>
  <c r="Q253" i="1"/>
  <c r="E253" i="1"/>
  <c r="M253" i="1"/>
  <c r="N253" i="1"/>
  <c r="I253" i="1"/>
  <c r="J253" i="1"/>
  <c r="H253" i="1"/>
  <c r="M588" i="1"/>
  <c r="J588" i="1"/>
  <c r="H588" i="1"/>
  <c r="E588" i="1"/>
  <c r="N588" i="1"/>
  <c r="Q588" i="1"/>
  <c r="I588" i="1"/>
  <c r="G588" i="1"/>
  <c r="F588" i="1"/>
  <c r="I22" i="1"/>
  <c r="H22" i="1"/>
  <c r="G22" i="1"/>
  <c r="Q22" i="1"/>
  <c r="E22" i="1"/>
  <c r="J22" i="1"/>
  <c r="F22" i="1"/>
  <c r="N22" i="1"/>
  <c r="M22" i="1"/>
  <c r="F121" i="1"/>
  <c r="Q121" i="1"/>
  <c r="E121" i="1"/>
  <c r="N121" i="1"/>
  <c r="J121" i="1"/>
  <c r="I121" i="1"/>
  <c r="H121" i="1"/>
  <c r="M121" i="1"/>
  <c r="G121" i="1"/>
  <c r="F241" i="1"/>
  <c r="Q241" i="1"/>
  <c r="E241" i="1"/>
  <c r="N241" i="1"/>
  <c r="J241" i="1"/>
  <c r="I241" i="1"/>
  <c r="H241" i="1"/>
  <c r="M241" i="1"/>
  <c r="G241" i="1"/>
  <c r="M361" i="1"/>
  <c r="J361" i="1"/>
  <c r="I361" i="1"/>
  <c r="G361" i="1"/>
  <c r="E361" i="1"/>
  <c r="Q361" i="1"/>
  <c r="N361" i="1"/>
  <c r="H361" i="1"/>
  <c r="F361" i="1"/>
  <c r="M580" i="1"/>
  <c r="J580" i="1"/>
  <c r="H580" i="1"/>
  <c r="Q580" i="1"/>
  <c r="N580" i="1"/>
  <c r="I580" i="1"/>
  <c r="F580" i="1"/>
  <c r="G580" i="1"/>
  <c r="E580" i="1"/>
  <c r="H981" i="1"/>
  <c r="G981" i="1"/>
  <c r="Q981" i="1"/>
  <c r="E981" i="1"/>
  <c r="N981" i="1"/>
  <c r="J981" i="1"/>
  <c r="I981" i="1"/>
  <c r="M981" i="1"/>
  <c r="F981" i="1"/>
  <c r="Q18" i="1"/>
  <c r="E18" i="1"/>
  <c r="N18" i="1"/>
  <c r="M18" i="1"/>
  <c r="I18" i="1"/>
  <c r="H18" i="1"/>
  <c r="G18" i="1"/>
  <c r="J18" i="1"/>
  <c r="F18" i="1"/>
  <c r="Q82" i="1"/>
  <c r="E82" i="1"/>
  <c r="N82" i="1"/>
  <c r="M82" i="1"/>
  <c r="I82" i="1"/>
  <c r="H82" i="1"/>
  <c r="G82" i="1"/>
  <c r="J82" i="1"/>
  <c r="F82" i="1"/>
  <c r="Q146" i="1"/>
  <c r="E146" i="1"/>
  <c r="N146" i="1"/>
  <c r="M146" i="1"/>
  <c r="I146" i="1"/>
  <c r="H146" i="1"/>
  <c r="G146" i="1"/>
  <c r="F146" i="1"/>
  <c r="J146" i="1"/>
  <c r="Q210" i="1"/>
  <c r="E210" i="1"/>
  <c r="N210" i="1"/>
  <c r="M210" i="1"/>
  <c r="I210" i="1"/>
  <c r="H210" i="1"/>
  <c r="G210" i="1"/>
  <c r="J210" i="1"/>
  <c r="F210" i="1"/>
  <c r="J274" i="1"/>
  <c r="I274" i="1"/>
  <c r="H274" i="1"/>
  <c r="F274" i="1"/>
  <c r="N274" i="1"/>
  <c r="G274" i="1"/>
  <c r="Q274" i="1"/>
  <c r="M274" i="1"/>
  <c r="E274" i="1"/>
  <c r="J338" i="1"/>
  <c r="I338" i="1"/>
  <c r="H338" i="1"/>
  <c r="F338" i="1"/>
  <c r="N338" i="1"/>
  <c r="E338" i="1"/>
  <c r="Q338" i="1"/>
  <c r="M338" i="1"/>
  <c r="G338" i="1"/>
  <c r="H420" i="1"/>
  <c r="G420" i="1"/>
  <c r="F420" i="1"/>
  <c r="N420" i="1"/>
  <c r="Q420" i="1"/>
  <c r="J420" i="1"/>
  <c r="M420" i="1"/>
  <c r="I420" i="1"/>
  <c r="E420" i="1"/>
  <c r="J549" i="1"/>
  <c r="I549" i="1"/>
  <c r="G549" i="1"/>
  <c r="M549" i="1"/>
  <c r="H549" i="1"/>
  <c r="F549" i="1"/>
  <c r="Q549" i="1"/>
  <c r="N549" i="1"/>
  <c r="E549" i="1"/>
  <c r="J677" i="1"/>
  <c r="I677" i="1"/>
  <c r="G677" i="1"/>
  <c r="M677" i="1"/>
  <c r="H677" i="1"/>
  <c r="F677" i="1"/>
  <c r="Q677" i="1"/>
  <c r="N677" i="1"/>
  <c r="E677" i="1"/>
  <c r="G888" i="1"/>
  <c r="F888" i="1"/>
  <c r="N888" i="1"/>
  <c r="E888" i="1"/>
  <c r="M888" i="1"/>
  <c r="I888" i="1"/>
  <c r="H888" i="1"/>
  <c r="Q888" i="1"/>
  <c r="J888" i="1"/>
  <c r="G1222" i="1"/>
  <c r="N1222" i="1"/>
  <c r="M1222" i="1"/>
  <c r="I1222" i="1"/>
  <c r="H1222" i="1"/>
  <c r="E1222" i="1"/>
  <c r="Q1222" i="1"/>
  <c r="J1222" i="1"/>
  <c r="F1222" i="1"/>
  <c r="I2048" i="1"/>
  <c r="H2048" i="1"/>
  <c r="F2048" i="1"/>
  <c r="M2048" i="1"/>
  <c r="J2048" i="1"/>
  <c r="E2048" i="1"/>
  <c r="Q2048" i="1"/>
  <c r="N2048" i="1"/>
  <c r="G2048" i="1"/>
  <c r="M1058" i="1"/>
  <c r="J1058" i="1"/>
  <c r="H1058" i="1"/>
  <c r="G1058" i="1"/>
  <c r="E1058" i="1"/>
  <c r="Q1058" i="1"/>
  <c r="I1058" i="1"/>
  <c r="N1058" i="1"/>
  <c r="F1058" i="1"/>
  <c r="J197" i="1"/>
  <c r="I197" i="1"/>
  <c r="H197" i="1"/>
  <c r="F197" i="1"/>
  <c r="Q197" i="1"/>
  <c r="G197" i="1"/>
  <c r="E197" i="1"/>
  <c r="N197" i="1"/>
  <c r="M197" i="1"/>
  <c r="M556" i="1"/>
  <c r="J556" i="1"/>
  <c r="H556" i="1"/>
  <c r="N556" i="1"/>
  <c r="I556" i="1"/>
  <c r="G556" i="1"/>
  <c r="E556" i="1"/>
  <c r="F556" i="1"/>
  <c r="Q556" i="1"/>
  <c r="I38" i="1"/>
  <c r="H38" i="1"/>
  <c r="G38" i="1"/>
  <c r="Q38" i="1"/>
  <c r="E38" i="1"/>
  <c r="J38" i="1"/>
  <c r="N38" i="1"/>
  <c r="M38" i="1"/>
  <c r="F38" i="1"/>
  <c r="F145" i="1"/>
  <c r="Q145" i="1"/>
  <c r="E145" i="1"/>
  <c r="N145" i="1"/>
  <c r="J145" i="1"/>
  <c r="M145" i="1"/>
  <c r="I145" i="1"/>
  <c r="H145" i="1"/>
  <c r="G145" i="1"/>
  <c r="M281" i="1"/>
  <c r="J281" i="1"/>
  <c r="I281" i="1"/>
  <c r="G281" i="1"/>
  <c r="E281" i="1"/>
  <c r="Q281" i="1"/>
  <c r="F281" i="1"/>
  <c r="N281" i="1"/>
  <c r="H281" i="1"/>
  <c r="I451" i="1"/>
  <c r="H451" i="1"/>
  <c r="G451" i="1"/>
  <c r="Q451" i="1"/>
  <c r="E451" i="1"/>
  <c r="M451" i="1"/>
  <c r="J451" i="1"/>
  <c r="F451" i="1"/>
  <c r="N451" i="1"/>
  <c r="J725" i="1"/>
  <c r="I725" i="1"/>
  <c r="G725" i="1"/>
  <c r="Q725" i="1"/>
  <c r="N725" i="1"/>
  <c r="M725" i="1"/>
  <c r="F725" i="1"/>
  <c r="E725" i="1"/>
  <c r="H725" i="1"/>
  <c r="I1343" i="1"/>
  <c r="H1343" i="1"/>
  <c r="F1343" i="1"/>
  <c r="N1343" i="1"/>
  <c r="M1343" i="1"/>
  <c r="G1343" i="1"/>
  <c r="E1343" i="1"/>
  <c r="Q1343" i="1"/>
  <c r="J1343" i="1"/>
  <c r="N51" i="1"/>
  <c r="M51" i="1"/>
  <c r="J51" i="1"/>
  <c r="H51" i="1"/>
  <c r="I51" i="1"/>
  <c r="F51" i="1"/>
  <c r="E51" i="1"/>
  <c r="Q51" i="1"/>
  <c r="G51" i="1"/>
  <c r="N115" i="1"/>
  <c r="M115" i="1"/>
  <c r="J115" i="1"/>
  <c r="H115" i="1"/>
  <c r="I115" i="1"/>
  <c r="G115" i="1"/>
  <c r="F115" i="1"/>
  <c r="Q115" i="1"/>
  <c r="E115" i="1"/>
  <c r="N179" i="1"/>
  <c r="M179" i="1"/>
  <c r="J179" i="1"/>
  <c r="H179" i="1"/>
  <c r="F179" i="1"/>
  <c r="I179" i="1"/>
  <c r="G179" i="1"/>
  <c r="E179" i="1"/>
  <c r="Q179" i="1"/>
  <c r="N243" i="1"/>
  <c r="M243" i="1"/>
  <c r="J243" i="1"/>
  <c r="H243" i="1"/>
  <c r="G243" i="1"/>
  <c r="E243" i="1"/>
  <c r="Q243" i="1"/>
  <c r="I243" i="1"/>
  <c r="F243" i="1"/>
  <c r="I307" i="1"/>
  <c r="H307" i="1"/>
  <c r="G307" i="1"/>
  <c r="Q307" i="1"/>
  <c r="E307" i="1"/>
  <c r="M307" i="1"/>
  <c r="J307" i="1"/>
  <c r="F307" i="1"/>
  <c r="N307" i="1"/>
  <c r="I371" i="1"/>
  <c r="H371" i="1"/>
  <c r="G371" i="1"/>
  <c r="Q371" i="1"/>
  <c r="E371" i="1"/>
  <c r="M371" i="1"/>
  <c r="J371" i="1"/>
  <c r="F371" i="1"/>
  <c r="N371" i="1"/>
  <c r="M489" i="1"/>
  <c r="J489" i="1"/>
  <c r="I489" i="1"/>
  <c r="G489" i="1"/>
  <c r="E489" i="1"/>
  <c r="Q489" i="1"/>
  <c r="N489" i="1"/>
  <c r="H489" i="1"/>
  <c r="F489" i="1"/>
  <c r="Q618" i="1"/>
  <c r="E618" i="1"/>
  <c r="N618" i="1"/>
  <c r="J618" i="1"/>
  <c r="I618" i="1"/>
  <c r="G618" i="1"/>
  <c r="F618" i="1"/>
  <c r="M618" i="1"/>
  <c r="H618" i="1"/>
  <c r="F769" i="1"/>
  <c r="Q769" i="1"/>
  <c r="E769" i="1"/>
  <c r="M769" i="1"/>
  <c r="N769" i="1"/>
  <c r="J769" i="1"/>
  <c r="H769" i="1"/>
  <c r="G769" i="1"/>
  <c r="I769" i="1"/>
  <c r="N1025" i="1"/>
  <c r="M1025" i="1"/>
  <c r="I1025" i="1"/>
  <c r="H1025" i="1"/>
  <c r="Q1025" i="1"/>
  <c r="G1025" i="1"/>
  <c r="F1025" i="1"/>
  <c r="J1025" i="1"/>
  <c r="E1025" i="1"/>
  <c r="N1571" i="1"/>
  <c r="M1571" i="1"/>
  <c r="J1571" i="1"/>
  <c r="I1571" i="1"/>
  <c r="H1571" i="1"/>
  <c r="G1571" i="1"/>
  <c r="Q1571" i="1"/>
  <c r="F1571" i="1"/>
  <c r="E1571" i="1"/>
  <c r="G421" i="1"/>
  <c r="F421" i="1"/>
  <c r="Q421" i="1"/>
  <c r="E421" i="1"/>
  <c r="M421" i="1"/>
  <c r="I421" i="1"/>
  <c r="H421" i="1"/>
  <c r="N421" i="1"/>
  <c r="J421" i="1"/>
  <c r="G485" i="1"/>
  <c r="F485" i="1"/>
  <c r="Q485" i="1"/>
  <c r="E485" i="1"/>
  <c r="M485" i="1"/>
  <c r="I485" i="1"/>
  <c r="H485" i="1"/>
  <c r="N485" i="1"/>
  <c r="J485" i="1"/>
  <c r="I550" i="1"/>
  <c r="H550" i="1"/>
  <c r="F550" i="1"/>
  <c r="Q550" i="1"/>
  <c r="N550" i="1"/>
  <c r="M550" i="1"/>
  <c r="G550" i="1"/>
  <c r="J550" i="1"/>
  <c r="E550" i="1"/>
  <c r="I614" i="1"/>
  <c r="H614" i="1"/>
  <c r="F614" i="1"/>
  <c r="Q614" i="1"/>
  <c r="N614" i="1"/>
  <c r="M614" i="1"/>
  <c r="G614" i="1"/>
  <c r="J614" i="1"/>
  <c r="E614" i="1"/>
  <c r="I678" i="1"/>
  <c r="H678" i="1"/>
  <c r="F678" i="1"/>
  <c r="Q678" i="1"/>
  <c r="N678" i="1"/>
  <c r="M678" i="1"/>
  <c r="G678" i="1"/>
  <c r="E678" i="1"/>
  <c r="J678" i="1"/>
  <c r="Q761" i="1"/>
  <c r="E761" i="1"/>
  <c r="H761" i="1"/>
  <c r="G761" i="1"/>
  <c r="F889" i="1"/>
  <c r="Q889" i="1"/>
  <c r="E889" i="1"/>
  <c r="M889" i="1"/>
  <c r="I889" i="1"/>
  <c r="H889" i="1"/>
  <c r="G889" i="1"/>
  <c r="N889" i="1"/>
  <c r="J889" i="1"/>
  <c r="N1017" i="1"/>
  <c r="M1017" i="1"/>
  <c r="I1017" i="1"/>
  <c r="H1017" i="1"/>
  <c r="F1017" i="1"/>
  <c r="E1017" i="1"/>
  <c r="J1017" i="1"/>
  <c r="G1017" i="1"/>
  <c r="Q1017" i="1"/>
  <c r="F1223" i="1"/>
  <c r="N1223" i="1"/>
  <c r="M1223" i="1"/>
  <c r="I1223" i="1"/>
  <c r="H1223" i="1"/>
  <c r="Q1223" i="1"/>
  <c r="G1223" i="1"/>
  <c r="E1223" i="1"/>
  <c r="J1223" i="1"/>
  <c r="N1539" i="1"/>
  <c r="M1539" i="1"/>
  <c r="J1539" i="1"/>
  <c r="G1539" i="1"/>
  <c r="E1539" i="1"/>
  <c r="H1539" i="1"/>
  <c r="F1539" i="1"/>
  <c r="Q1539" i="1"/>
  <c r="I1539" i="1"/>
  <c r="F2051" i="1"/>
  <c r="Q2051" i="1"/>
  <c r="E2051" i="1"/>
  <c r="M2051" i="1"/>
  <c r="I2051" i="1"/>
  <c r="H2051" i="1"/>
  <c r="N2051" i="1"/>
  <c r="J2051" i="1"/>
  <c r="G2051" i="1"/>
  <c r="F446" i="1"/>
  <c r="Q446" i="1"/>
  <c r="E446" i="1"/>
  <c r="N446" i="1"/>
  <c r="J446" i="1"/>
  <c r="H446" i="1"/>
  <c r="G446" i="1"/>
  <c r="M446" i="1"/>
  <c r="I446" i="1"/>
  <c r="H510" i="1"/>
  <c r="G510" i="1"/>
  <c r="Q510" i="1"/>
  <c r="E510" i="1"/>
  <c r="F510" i="1"/>
  <c r="N510" i="1"/>
  <c r="M510" i="1"/>
  <c r="J510" i="1"/>
  <c r="I510" i="1"/>
  <c r="H575" i="1"/>
  <c r="G575" i="1"/>
  <c r="Q575" i="1"/>
  <c r="E575" i="1"/>
  <c r="F575" i="1"/>
  <c r="N575" i="1"/>
  <c r="J575" i="1"/>
  <c r="I575" i="1"/>
  <c r="M575" i="1"/>
  <c r="H639" i="1"/>
  <c r="G639" i="1"/>
  <c r="Q639" i="1"/>
  <c r="E639" i="1"/>
  <c r="F639" i="1"/>
  <c r="N639" i="1"/>
  <c r="M639" i="1"/>
  <c r="J639" i="1"/>
  <c r="I639" i="1"/>
  <c r="H703" i="1"/>
  <c r="G703" i="1"/>
  <c r="Q703" i="1"/>
  <c r="E703" i="1"/>
  <c r="F703" i="1"/>
  <c r="N703" i="1"/>
  <c r="J703" i="1"/>
  <c r="I703" i="1"/>
  <c r="M703" i="1"/>
  <c r="Q810" i="1"/>
  <c r="E810" i="1"/>
  <c r="N810" i="1"/>
  <c r="J810" i="1"/>
  <c r="I810" i="1"/>
  <c r="H810" i="1"/>
  <c r="M810" i="1"/>
  <c r="G810" i="1"/>
  <c r="F810" i="1"/>
  <c r="Q938" i="1"/>
  <c r="E938" i="1"/>
  <c r="N938" i="1"/>
  <c r="J938" i="1"/>
  <c r="I938" i="1"/>
  <c r="G938" i="1"/>
  <c r="F938" i="1"/>
  <c r="M938" i="1"/>
  <c r="H938" i="1"/>
  <c r="M1066" i="1"/>
  <c r="J1066" i="1"/>
  <c r="H1066" i="1"/>
  <c r="G1066" i="1"/>
  <c r="Q1066" i="1"/>
  <c r="N1066" i="1"/>
  <c r="F1066" i="1"/>
  <c r="E1066" i="1"/>
  <c r="I1066" i="1"/>
  <c r="F1322" i="1"/>
  <c r="Q1322" i="1"/>
  <c r="E1322" i="1"/>
  <c r="M1322" i="1"/>
  <c r="N1322" i="1"/>
  <c r="I1322" i="1"/>
  <c r="H1322" i="1"/>
  <c r="G1322" i="1"/>
  <c r="J1322" i="1"/>
  <c r="F1736" i="1"/>
  <c r="Q1736" i="1"/>
  <c r="E1736" i="1"/>
  <c r="M1736" i="1"/>
  <c r="J1736" i="1"/>
  <c r="H1736" i="1"/>
  <c r="G1736" i="1"/>
  <c r="N1736" i="1"/>
  <c r="I1736" i="1"/>
  <c r="Q399" i="1"/>
  <c r="E399" i="1"/>
  <c r="N399" i="1"/>
  <c r="M399" i="1"/>
  <c r="I399" i="1"/>
  <c r="J399" i="1"/>
  <c r="G399" i="1"/>
  <c r="H399" i="1"/>
  <c r="F399" i="1"/>
  <c r="Q463" i="1"/>
  <c r="E463" i="1"/>
  <c r="N463" i="1"/>
  <c r="M463" i="1"/>
  <c r="I463" i="1"/>
  <c r="H463" i="1"/>
  <c r="J463" i="1"/>
  <c r="G463" i="1"/>
  <c r="F463" i="1"/>
  <c r="G527" i="1"/>
  <c r="F527" i="1"/>
  <c r="N527" i="1"/>
  <c r="H527" i="1"/>
  <c r="E527" i="1"/>
  <c r="Q527" i="1"/>
  <c r="M527" i="1"/>
  <c r="J527" i="1"/>
  <c r="I527" i="1"/>
  <c r="G592" i="1"/>
  <c r="F592" i="1"/>
  <c r="N592" i="1"/>
  <c r="H592" i="1"/>
  <c r="E592" i="1"/>
  <c r="Q592" i="1"/>
  <c r="J592" i="1"/>
  <c r="I592" i="1"/>
  <c r="M592" i="1"/>
  <c r="G656" i="1"/>
  <c r="F656" i="1"/>
  <c r="N656" i="1"/>
  <c r="H656" i="1"/>
  <c r="E656" i="1"/>
  <c r="Q656" i="1"/>
  <c r="M656" i="1"/>
  <c r="J656" i="1"/>
  <c r="I656" i="1"/>
  <c r="G720" i="1"/>
  <c r="F720" i="1"/>
  <c r="N720" i="1"/>
  <c r="H720" i="1"/>
  <c r="E720" i="1"/>
  <c r="Q720" i="1"/>
  <c r="J720" i="1"/>
  <c r="I720" i="1"/>
  <c r="M720" i="1"/>
  <c r="J845" i="1"/>
  <c r="I845" i="1"/>
  <c r="G845" i="1"/>
  <c r="H845" i="1"/>
  <c r="F845" i="1"/>
  <c r="E845" i="1"/>
  <c r="N845" i="1"/>
  <c r="M845" i="1"/>
  <c r="Q845" i="1"/>
  <c r="H973" i="1"/>
  <c r="G973" i="1"/>
  <c r="Q973" i="1"/>
  <c r="E973" i="1"/>
  <c r="N973" i="1"/>
  <c r="M973" i="1"/>
  <c r="J973" i="1"/>
  <c r="F973" i="1"/>
  <c r="I973" i="1"/>
  <c r="J1135" i="1"/>
  <c r="I1135" i="1"/>
  <c r="G1135" i="1"/>
  <c r="F1135" i="1"/>
  <c r="Q1135" i="1"/>
  <c r="N1135" i="1"/>
  <c r="M1135" i="1"/>
  <c r="H1135" i="1"/>
  <c r="E1135" i="1"/>
  <c r="F1391" i="1"/>
  <c r="N1391" i="1"/>
  <c r="M1391" i="1"/>
  <c r="J1391" i="1"/>
  <c r="Q1391" i="1"/>
  <c r="H1391" i="1"/>
  <c r="I1391" i="1"/>
  <c r="G1391" i="1"/>
  <c r="E1391" i="1"/>
  <c r="I1875" i="1"/>
  <c r="F1875" i="1"/>
  <c r="Q1875" i="1"/>
  <c r="E1875" i="1"/>
  <c r="H1875" i="1"/>
  <c r="G1875" i="1"/>
  <c r="M1875" i="1"/>
  <c r="J1875" i="1"/>
  <c r="N1875" i="1"/>
  <c r="N416" i="1"/>
  <c r="M416" i="1"/>
  <c r="J416" i="1"/>
  <c r="H416" i="1"/>
  <c r="F416" i="1"/>
  <c r="E416" i="1"/>
  <c r="I416" i="1"/>
  <c r="G416" i="1"/>
  <c r="Q416" i="1"/>
  <c r="N480" i="1"/>
  <c r="M480" i="1"/>
  <c r="J480" i="1"/>
  <c r="H480" i="1"/>
  <c r="F480" i="1"/>
  <c r="E480" i="1"/>
  <c r="Q480" i="1"/>
  <c r="I480" i="1"/>
  <c r="G480" i="1"/>
  <c r="F545" i="1"/>
  <c r="Q545" i="1"/>
  <c r="E545" i="1"/>
  <c r="M545" i="1"/>
  <c r="H545" i="1"/>
  <c r="G545" i="1"/>
  <c r="N545" i="1"/>
  <c r="J545" i="1"/>
  <c r="I545" i="1"/>
  <c r="F609" i="1"/>
  <c r="Q609" i="1"/>
  <c r="E609" i="1"/>
  <c r="M609" i="1"/>
  <c r="H609" i="1"/>
  <c r="G609" i="1"/>
  <c r="J609" i="1"/>
  <c r="I609" i="1"/>
  <c r="N609" i="1"/>
  <c r="F673" i="1"/>
  <c r="Q673" i="1"/>
  <c r="E673" i="1"/>
  <c r="M673" i="1"/>
  <c r="H673" i="1"/>
  <c r="G673" i="1"/>
  <c r="N673" i="1"/>
  <c r="J673" i="1"/>
  <c r="I673" i="1"/>
  <c r="G752" i="1"/>
  <c r="F752" i="1"/>
  <c r="N752" i="1"/>
  <c r="Q752" i="1"/>
  <c r="M752" i="1"/>
  <c r="J752" i="1"/>
  <c r="H752" i="1"/>
  <c r="I752" i="1"/>
  <c r="E752" i="1"/>
  <c r="G880" i="1"/>
  <c r="F880" i="1"/>
  <c r="N880" i="1"/>
  <c r="Q880" i="1"/>
  <c r="M880" i="1"/>
  <c r="J880" i="1"/>
  <c r="H880" i="1"/>
  <c r="I880" i="1"/>
  <c r="E880" i="1"/>
  <c r="Q1008" i="1"/>
  <c r="E1008" i="1"/>
  <c r="N1008" i="1"/>
  <c r="J1008" i="1"/>
  <c r="I1008" i="1"/>
  <c r="G1008" i="1"/>
  <c r="F1008" i="1"/>
  <c r="M1008" i="1"/>
  <c r="H1008" i="1"/>
  <c r="M1206" i="1"/>
  <c r="J1206" i="1"/>
  <c r="H1206" i="1"/>
  <c r="G1206" i="1"/>
  <c r="E1206" i="1"/>
  <c r="Q1206" i="1"/>
  <c r="N1206" i="1"/>
  <c r="I1206" i="1"/>
  <c r="F1206" i="1"/>
  <c r="G1504" i="1"/>
  <c r="F1504" i="1"/>
  <c r="Q1504" i="1"/>
  <c r="E1504" i="1"/>
  <c r="M1504" i="1"/>
  <c r="J1504" i="1"/>
  <c r="I1504" i="1"/>
  <c r="N1504" i="1"/>
  <c r="H1504" i="1"/>
  <c r="I2016" i="1"/>
  <c r="H2016" i="1"/>
  <c r="F2016" i="1"/>
  <c r="N2016" i="1"/>
  <c r="M2016" i="1"/>
  <c r="Q2016" i="1"/>
  <c r="G2016" i="1"/>
  <c r="E2016" i="1"/>
  <c r="J2016" i="1"/>
  <c r="N787" i="1"/>
  <c r="M787" i="1"/>
  <c r="I787" i="1"/>
  <c r="F787" i="1"/>
  <c r="E787" i="1"/>
  <c r="Q787" i="1"/>
  <c r="J787" i="1"/>
  <c r="H787" i="1"/>
  <c r="G787" i="1"/>
  <c r="N851" i="1"/>
  <c r="M851" i="1"/>
  <c r="I851" i="1"/>
  <c r="F851" i="1"/>
  <c r="E851" i="1"/>
  <c r="Q851" i="1"/>
  <c r="H851" i="1"/>
  <c r="G851" i="1"/>
  <c r="J851" i="1"/>
  <c r="N915" i="1"/>
  <c r="M915" i="1"/>
  <c r="I915" i="1"/>
  <c r="H915" i="1"/>
  <c r="F915" i="1"/>
  <c r="E915" i="1"/>
  <c r="J915" i="1"/>
  <c r="G915" i="1"/>
  <c r="Q915" i="1"/>
  <c r="J979" i="1"/>
  <c r="I979" i="1"/>
  <c r="G979" i="1"/>
  <c r="F979" i="1"/>
  <c r="N979" i="1"/>
  <c r="M979" i="1"/>
  <c r="E979" i="1"/>
  <c r="H979" i="1"/>
  <c r="Q979" i="1"/>
  <c r="J1043" i="1"/>
  <c r="I1043" i="1"/>
  <c r="G1043" i="1"/>
  <c r="F1043" i="1"/>
  <c r="N1043" i="1"/>
  <c r="M1043" i="1"/>
  <c r="E1043" i="1"/>
  <c r="H1043" i="1"/>
  <c r="Q1043" i="1"/>
  <c r="N1149" i="1"/>
  <c r="M1149" i="1"/>
  <c r="I1149" i="1"/>
  <c r="H1149" i="1"/>
  <c r="F1149" i="1"/>
  <c r="E1149" i="1"/>
  <c r="Q1149" i="1"/>
  <c r="J1149" i="1"/>
  <c r="G1149" i="1"/>
  <c r="M1277" i="1"/>
  <c r="J1277" i="1"/>
  <c r="H1277" i="1"/>
  <c r="I1277" i="1"/>
  <c r="G1277" i="1"/>
  <c r="E1277" i="1"/>
  <c r="Q1277" i="1"/>
  <c r="N1277" i="1"/>
  <c r="F1277" i="1"/>
  <c r="Q1408" i="1"/>
  <c r="E1408" i="1"/>
  <c r="M1408" i="1"/>
  <c r="J1408" i="1"/>
  <c r="I1408" i="1"/>
  <c r="F1408" i="1"/>
  <c r="N1408" i="1"/>
  <c r="H1408" i="1"/>
  <c r="G1408" i="1"/>
  <c r="H1647" i="1"/>
  <c r="G1647" i="1"/>
  <c r="F1647" i="1"/>
  <c r="I1647" i="1"/>
  <c r="Q1647" i="1"/>
  <c r="J1647" i="1"/>
  <c r="E1647" i="1"/>
  <c r="M1647" i="1"/>
  <c r="N1647" i="1"/>
  <c r="Q1903" i="1"/>
  <c r="E1903" i="1"/>
  <c r="N1903" i="1"/>
  <c r="J1903" i="1"/>
  <c r="I1903" i="1"/>
  <c r="M1903" i="1"/>
  <c r="G1903" i="1"/>
  <c r="F1903" i="1"/>
  <c r="H1903" i="1"/>
  <c r="M740" i="1"/>
  <c r="J740" i="1"/>
  <c r="H740" i="1"/>
  <c r="F740" i="1"/>
  <c r="E740" i="1"/>
  <c r="Q740" i="1"/>
  <c r="I740" i="1"/>
  <c r="G740" i="1"/>
  <c r="N740" i="1"/>
  <c r="M804" i="1"/>
  <c r="J804" i="1"/>
  <c r="H804" i="1"/>
  <c r="F804" i="1"/>
  <c r="E804" i="1"/>
  <c r="Q804" i="1"/>
  <c r="N804" i="1"/>
  <c r="I804" i="1"/>
  <c r="G804" i="1"/>
  <c r="M868" i="1"/>
  <c r="J868" i="1"/>
  <c r="H868" i="1"/>
  <c r="F868" i="1"/>
  <c r="E868" i="1"/>
  <c r="Q868" i="1"/>
  <c r="I868" i="1"/>
  <c r="G868" i="1"/>
  <c r="N868" i="1"/>
  <c r="M932" i="1"/>
  <c r="J932" i="1"/>
  <c r="H932" i="1"/>
  <c r="G932" i="1"/>
  <c r="Q932" i="1"/>
  <c r="N932" i="1"/>
  <c r="I932" i="1"/>
  <c r="E932" i="1"/>
  <c r="F932" i="1"/>
  <c r="I996" i="1"/>
  <c r="H996" i="1"/>
  <c r="F996" i="1"/>
  <c r="Q996" i="1"/>
  <c r="E996" i="1"/>
  <c r="N996" i="1"/>
  <c r="M996" i="1"/>
  <c r="G996" i="1"/>
  <c r="J996" i="1"/>
  <c r="I1060" i="1"/>
  <c r="H1060" i="1"/>
  <c r="F1060" i="1"/>
  <c r="Q1060" i="1"/>
  <c r="E1060" i="1"/>
  <c r="N1060" i="1"/>
  <c r="M1060" i="1"/>
  <c r="G1060" i="1"/>
  <c r="J1060" i="1"/>
  <c r="M1182" i="1"/>
  <c r="J1182" i="1"/>
  <c r="H1182" i="1"/>
  <c r="G1182" i="1"/>
  <c r="Q1182" i="1"/>
  <c r="N1182" i="1"/>
  <c r="F1182" i="1"/>
  <c r="E1182" i="1"/>
  <c r="I1182" i="1"/>
  <c r="J1310" i="1"/>
  <c r="I1310" i="1"/>
  <c r="G1310" i="1"/>
  <c r="F1310" i="1"/>
  <c r="E1310" i="1"/>
  <c r="Q1310" i="1"/>
  <c r="N1310" i="1"/>
  <c r="M1310" i="1"/>
  <c r="H1310" i="1"/>
  <c r="G1462" i="1"/>
  <c r="Q1462" i="1"/>
  <c r="E1462" i="1"/>
  <c r="N1462" i="1"/>
  <c r="M1462" i="1"/>
  <c r="I1462" i="1"/>
  <c r="J1462" i="1"/>
  <c r="H1462" i="1"/>
  <c r="F1462" i="1"/>
  <c r="Q1712" i="1"/>
  <c r="E1712" i="1"/>
  <c r="M1712" i="1"/>
  <c r="J1712" i="1"/>
  <c r="H1712" i="1"/>
  <c r="G1712" i="1"/>
  <c r="F1712" i="1"/>
  <c r="N1712" i="1"/>
  <c r="I1712" i="1"/>
  <c r="I1968" i="1"/>
  <c r="H1968" i="1"/>
  <c r="F1968" i="1"/>
  <c r="Q1968" i="1"/>
  <c r="N1968" i="1"/>
  <c r="J1968" i="1"/>
  <c r="G1968" i="1"/>
  <c r="M1968" i="1"/>
  <c r="E1968" i="1"/>
  <c r="I758" i="1"/>
  <c r="H758" i="1"/>
  <c r="F758" i="1"/>
  <c r="M758" i="1"/>
  <c r="J758" i="1"/>
  <c r="G758" i="1"/>
  <c r="Q758" i="1"/>
  <c r="N758" i="1"/>
  <c r="E758" i="1"/>
  <c r="I822" i="1"/>
  <c r="H822" i="1"/>
  <c r="F822" i="1"/>
  <c r="M822" i="1"/>
  <c r="J822" i="1"/>
  <c r="G822" i="1"/>
  <c r="Q822" i="1"/>
  <c r="N822" i="1"/>
  <c r="E822" i="1"/>
  <c r="I886" i="1"/>
  <c r="H886" i="1"/>
  <c r="F886" i="1"/>
  <c r="M886" i="1"/>
  <c r="J886" i="1"/>
  <c r="G886" i="1"/>
  <c r="Q886" i="1"/>
  <c r="N886" i="1"/>
  <c r="E886" i="1"/>
  <c r="I950" i="1"/>
  <c r="H950" i="1"/>
  <c r="F950" i="1"/>
  <c r="Q950" i="1"/>
  <c r="E950" i="1"/>
  <c r="M950" i="1"/>
  <c r="J950" i="1"/>
  <c r="G950" i="1"/>
  <c r="N950" i="1"/>
  <c r="G1014" i="1"/>
  <c r="F1014" i="1"/>
  <c r="N1014" i="1"/>
  <c r="M1014" i="1"/>
  <c r="J1014" i="1"/>
  <c r="I1014" i="1"/>
  <c r="E1014" i="1"/>
  <c r="Q1014" i="1"/>
  <c r="H1014" i="1"/>
  <c r="M1090" i="1"/>
  <c r="J1090" i="1"/>
  <c r="H1090" i="1"/>
  <c r="G1090" i="1"/>
  <c r="E1090" i="1"/>
  <c r="Q1090" i="1"/>
  <c r="I1090" i="1"/>
  <c r="N1090" i="1"/>
  <c r="F1090" i="1"/>
  <c r="M1218" i="1"/>
  <c r="N1218" i="1"/>
  <c r="J1218" i="1"/>
  <c r="H1218" i="1"/>
  <c r="G1218" i="1"/>
  <c r="E1218" i="1"/>
  <c r="Q1218" i="1"/>
  <c r="I1218" i="1"/>
  <c r="F1218" i="1"/>
  <c r="F1346" i="1"/>
  <c r="Q1346" i="1"/>
  <c r="E1346" i="1"/>
  <c r="M1346" i="1"/>
  <c r="J1346" i="1"/>
  <c r="I1346" i="1"/>
  <c r="G1346" i="1"/>
  <c r="N1346" i="1"/>
  <c r="H1346" i="1"/>
  <c r="G1528" i="1"/>
  <c r="F1528" i="1"/>
  <c r="Q1528" i="1"/>
  <c r="E1528" i="1"/>
  <c r="N1528" i="1"/>
  <c r="M1528" i="1"/>
  <c r="J1528" i="1"/>
  <c r="H1528" i="1"/>
  <c r="I1528" i="1"/>
  <c r="F1784" i="1"/>
  <c r="Q1784" i="1"/>
  <c r="E1784" i="1"/>
  <c r="M1784" i="1"/>
  <c r="J1784" i="1"/>
  <c r="H1784" i="1"/>
  <c r="G1784" i="1"/>
  <c r="N1784" i="1"/>
  <c r="I1784" i="1"/>
  <c r="I2040" i="1"/>
  <c r="H2040" i="1"/>
  <c r="F2040" i="1"/>
  <c r="E2040" i="1"/>
  <c r="Q2040" i="1"/>
  <c r="N2040" i="1"/>
  <c r="J2040" i="1"/>
  <c r="G2040" i="1"/>
  <c r="M2040" i="1"/>
  <c r="H775" i="1"/>
  <c r="G775" i="1"/>
  <c r="Q775" i="1"/>
  <c r="E775" i="1"/>
  <c r="M775" i="1"/>
  <c r="J775" i="1"/>
  <c r="I775" i="1"/>
  <c r="N775" i="1"/>
  <c r="F775" i="1"/>
  <c r="H839" i="1"/>
  <c r="G839" i="1"/>
  <c r="Q839" i="1"/>
  <c r="E839" i="1"/>
  <c r="M839" i="1"/>
  <c r="J839" i="1"/>
  <c r="I839" i="1"/>
  <c r="N839" i="1"/>
  <c r="F839" i="1"/>
  <c r="H903" i="1"/>
  <c r="G903" i="1"/>
  <c r="Q903" i="1"/>
  <c r="E903" i="1"/>
  <c r="M903" i="1"/>
  <c r="J903" i="1"/>
  <c r="I903" i="1"/>
  <c r="N903" i="1"/>
  <c r="F903" i="1"/>
  <c r="F967" i="1"/>
  <c r="Q967" i="1"/>
  <c r="E967" i="1"/>
  <c r="M967" i="1"/>
  <c r="J967" i="1"/>
  <c r="H967" i="1"/>
  <c r="G967" i="1"/>
  <c r="N967" i="1"/>
  <c r="I967" i="1"/>
  <c r="F1031" i="1"/>
  <c r="Q1031" i="1"/>
  <c r="E1031" i="1"/>
  <c r="M1031" i="1"/>
  <c r="J1031" i="1"/>
  <c r="H1031" i="1"/>
  <c r="G1031" i="1"/>
  <c r="N1031" i="1"/>
  <c r="I1031" i="1"/>
  <c r="N1125" i="1"/>
  <c r="M1125" i="1"/>
  <c r="I1125" i="1"/>
  <c r="H1125" i="1"/>
  <c r="Q1125" i="1"/>
  <c r="G1125" i="1"/>
  <c r="F1125" i="1"/>
  <c r="E1125" i="1"/>
  <c r="J1125" i="1"/>
  <c r="H1253" i="1"/>
  <c r="G1253" i="1"/>
  <c r="F1253" i="1"/>
  <c r="Q1253" i="1"/>
  <c r="N1253" i="1"/>
  <c r="M1253" i="1"/>
  <c r="J1253" i="1"/>
  <c r="E1253" i="1"/>
  <c r="I1253" i="1"/>
  <c r="H1381" i="1"/>
  <c r="F1381" i="1"/>
  <c r="N1381" i="1"/>
  <c r="M1381" i="1"/>
  <c r="J1381" i="1"/>
  <c r="G1381" i="1"/>
  <c r="I1381" i="1"/>
  <c r="E1381" i="1"/>
  <c r="Q1381" i="1"/>
  <c r="H1599" i="1"/>
  <c r="G1599" i="1"/>
  <c r="F1599" i="1"/>
  <c r="Q1599" i="1"/>
  <c r="N1599" i="1"/>
  <c r="M1599" i="1"/>
  <c r="E1599" i="1"/>
  <c r="I1599" i="1"/>
  <c r="J1599" i="1"/>
  <c r="J1855" i="1"/>
  <c r="M1855" i="1"/>
  <c r="I1855" i="1"/>
  <c r="H1855" i="1"/>
  <c r="F1855" i="1"/>
  <c r="Q1855" i="1"/>
  <c r="G1855" i="1"/>
  <c r="E1855" i="1"/>
  <c r="N1855" i="1"/>
  <c r="Q1080" i="1"/>
  <c r="E1080" i="1"/>
  <c r="N1080" i="1"/>
  <c r="J1080" i="1"/>
  <c r="I1080" i="1"/>
  <c r="H1080" i="1"/>
  <c r="G1080" i="1"/>
  <c r="M1080" i="1"/>
  <c r="F1080" i="1"/>
  <c r="I1144" i="1"/>
  <c r="H1144" i="1"/>
  <c r="F1144" i="1"/>
  <c r="Q1144" i="1"/>
  <c r="E1144" i="1"/>
  <c r="N1144" i="1"/>
  <c r="M1144" i="1"/>
  <c r="G1144" i="1"/>
  <c r="J1144" i="1"/>
  <c r="Q1208" i="1"/>
  <c r="E1208" i="1"/>
  <c r="J1208" i="1"/>
  <c r="I1208" i="1"/>
  <c r="G1208" i="1"/>
  <c r="F1208" i="1"/>
  <c r="N1208" i="1"/>
  <c r="H1208" i="1"/>
  <c r="M1208" i="1"/>
  <c r="Q1272" i="1"/>
  <c r="E1272" i="1"/>
  <c r="J1272" i="1"/>
  <c r="I1272" i="1"/>
  <c r="G1272" i="1"/>
  <c r="F1272" i="1"/>
  <c r="N1272" i="1"/>
  <c r="M1272" i="1"/>
  <c r="H1272" i="1"/>
  <c r="H1336" i="1"/>
  <c r="G1336" i="1"/>
  <c r="Q1336" i="1"/>
  <c r="E1336" i="1"/>
  <c r="M1336" i="1"/>
  <c r="J1336" i="1"/>
  <c r="I1336" i="1"/>
  <c r="F1336" i="1"/>
  <c r="N1336" i="1"/>
  <c r="Q1400" i="1"/>
  <c r="E1400" i="1"/>
  <c r="M1400" i="1"/>
  <c r="J1400" i="1"/>
  <c r="I1400" i="1"/>
  <c r="N1400" i="1"/>
  <c r="G1400" i="1"/>
  <c r="F1400" i="1"/>
  <c r="H1400" i="1"/>
  <c r="I1510" i="1"/>
  <c r="H1510" i="1"/>
  <c r="G1510" i="1"/>
  <c r="N1510" i="1"/>
  <c r="J1510" i="1"/>
  <c r="F1510" i="1"/>
  <c r="E1510" i="1"/>
  <c r="Q1510" i="1"/>
  <c r="M1510" i="1"/>
  <c r="I1638" i="1"/>
  <c r="H1638" i="1"/>
  <c r="G1638" i="1"/>
  <c r="N1638" i="1"/>
  <c r="J1638" i="1"/>
  <c r="F1638" i="1"/>
  <c r="E1638" i="1"/>
  <c r="Q1638" i="1"/>
  <c r="M1638" i="1"/>
  <c r="H1766" i="1"/>
  <c r="G1766" i="1"/>
  <c r="Q1766" i="1"/>
  <c r="E1766" i="1"/>
  <c r="N1766" i="1"/>
  <c r="J1766" i="1"/>
  <c r="I1766" i="1"/>
  <c r="F1766" i="1"/>
  <c r="M1766" i="1"/>
  <c r="F1894" i="1"/>
  <c r="Q1894" i="1"/>
  <c r="E1894" i="1"/>
  <c r="M1894" i="1"/>
  <c r="J1894" i="1"/>
  <c r="N1894" i="1"/>
  <c r="H1894" i="1"/>
  <c r="I1894" i="1"/>
  <c r="G1894" i="1"/>
  <c r="M2022" i="1"/>
  <c r="J2022" i="1"/>
  <c r="H2022" i="1"/>
  <c r="Q2022" i="1"/>
  <c r="I2022" i="1"/>
  <c r="G2022" i="1"/>
  <c r="N2022" i="1"/>
  <c r="E2022" i="1"/>
  <c r="F2022" i="1"/>
  <c r="N1105" i="1"/>
  <c r="M1105" i="1"/>
  <c r="I1105" i="1"/>
  <c r="H1105" i="1"/>
  <c r="Q1105" i="1"/>
  <c r="G1105" i="1"/>
  <c r="F1105" i="1"/>
  <c r="J1105" i="1"/>
  <c r="E1105" i="1"/>
  <c r="H1169" i="1"/>
  <c r="G1169" i="1"/>
  <c r="Q1169" i="1"/>
  <c r="E1169" i="1"/>
  <c r="N1169" i="1"/>
  <c r="M1169" i="1"/>
  <c r="J1169" i="1"/>
  <c r="F1169" i="1"/>
  <c r="I1169" i="1"/>
  <c r="N1233" i="1"/>
  <c r="E1233" i="1"/>
  <c r="Q1233" i="1"/>
  <c r="J1233" i="1"/>
  <c r="I1233" i="1"/>
  <c r="H1233" i="1"/>
  <c r="G1233" i="1"/>
  <c r="M1233" i="1"/>
  <c r="F1233" i="1"/>
  <c r="G1297" i="1"/>
  <c r="F1297" i="1"/>
  <c r="N1297" i="1"/>
  <c r="I1297" i="1"/>
  <c r="H1297" i="1"/>
  <c r="M1297" i="1"/>
  <c r="J1297" i="1"/>
  <c r="E1297" i="1"/>
  <c r="Q1297" i="1"/>
  <c r="N1361" i="1"/>
  <c r="J1361" i="1"/>
  <c r="H1361" i="1"/>
  <c r="Q1361" i="1"/>
  <c r="M1361" i="1"/>
  <c r="G1361" i="1"/>
  <c r="I1361" i="1"/>
  <c r="F1361" i="1"/>
  <c r="E1361" i="1"/>
  <c r="Q1440" i="1"/>
  <c r="E1440" i="1"/>
  <c r="M1440" i="1"/>
  <c r="J1440" i="1"/>
  <c r="I1440" i="1"/>
  <c r="F1440" i="1"/>
  <c r="G1440" i="1"/>
  <c r="N1440" i="1"/>
  <c r="H1440" i="1"/>
  <c r="H1559" i="1"/>
  <c r="G1559" i="1"/>
  <c r="F1559" i="1"/>
  <c r="E1559" i="1"/>
  <c r="Q1559" i="1"/>
  <c r="N1559" i="1"/>
  <c r="I1559" i="1"/>
  <c r="M1559" i="1"/>
  <c r="J1559" i="1"/>
  <c r="N1687" i="1"/>
  <c r="J1687" i="1"/>
  <c r="I1687" i="1"/>
  <c r="H1687" i="1"/>
  <c r="F1687" i="1"/>
  <c r="Q1687" i="1"/>
  <c r="G1687" i="1"/>
  <c r="E1687" i="1"/>
  <c r="M1687" i="1"/>
  <c r="M1815" i="1"/>
  <c r="J1815" i="1"/>
  <c r="I1815" i="1"/>
  <c r="G1815" i="1"/>
  <c r="E1815" i="1"/>
  <c r="Q1815" i="1"/>
  <c r="H1815" i="1"/>
  <c r="F1815" i="1"/>
  <c r="N1815" i="1"/>
  <c r="J1943" i="1"/>
  <c r="I1943" i="1"/>
  <c r="G1943" i="1"/>
  <c r="H1943" i="1"/>
  <c r="F1943" i="1"/>
  <c r="N1943" i="1"/>
  <c r="M1943" i="1"/>
  <c r="E1943" i="1"/>
  <c r="Q1943" i="1"/>
  <c r="F1123" i="1"/>
  <c r="Q1123" i="1"/>
  <c r="E1123" i="1"/>
  <c r="M1123" i="1"/>
  <c r="J1123" i="1"/>
  <c r="I1123" i="1"/>
  <c r="H1123" i="1"/>
  <c r="N1123" i="1"/>
  <c r="G1123" i="1"/>
  <c r="F1187" i="1"/>
  <c r="Q1187" i="1"/>
  <c r="E1187" i="1"/>
  <c r="M1187" i="1"/>
  <c r="J1187" i="1"/>
  <c r="I1187" i="1"/>
  <c r="H1187" i="1"/>
  <c r="N1187" i="1"/>
  <c r="G1187" i="1"/>
  <c r="J1251" i="1"/>
  <c r="G1251" i="1"/>
  <c r="F1251" i="1"/>
  <c r="Q1251" i="1"/>
  <c r="N1251" i="1"/>
  <c r="M1251" i="1"/>
  <c r="I1251" i="1"/>
  <c r="H1251" i="1"/>
  <c r="E1251" i="1"/>
  <c r="Q1315" i="1"/>
  <c r="E1315" i="1"/>
  <c r="N1315" i="1"/>
  <c r="J1315" i="1"/>
  <c r="M1315" i="1"/>
  <c r="H1315" i="1"/>
  <c r="G1315" i="1"/>
  <c r="I1315" i="1"/>
  <c r="F1315" i="1"/>
  <c r="J1379" i="1"/>
  <c r="H1379" i="1"/>
  <c r="F1379" i="1"/>
  <c r="N1379" i="1"/>
  <c r="Q1379" i="1"/>
  <c r="M1379" i="1"/>
  <c r="I1379" i="1"/>
  <c r="G1379" i="1"/>
  <c r="E1379" i="1"/>
  <c r="G1470" i="1"/>
  <c r="Q1470" i="1"/>
  <c r="E1470" i="1"/>
  <c r="N1470" i="1"/>
  <c r="M1470" i="1"/>
  <c r="H1470" i="1"/>
  <c r="F1470" i="1"/>
  <c r="I1470" i="1"/>
  <c r="J1470" i="1"/>
  <c r="N1595" i="1"/>
  <c r="M1595" i="1"/>
  <c r="J1595" i="1"/>
  <c r="Q1595" i="1"/>
  <c r="I1595" i="1"/>
  <c r="H1595" i="1"/>
  <c r="F1595" i="1"/>
  <c r="G1595" i="1"/>
  <c r="E1595" i="1"/>
  <c r="M1723" i="1"/>
  <c r="J1723" i="1"/>
  <c r="H1723" i="1"/>
  <c r="G1723" i="1"/>
  <c r="Q1723" i="1"/>
  <c r="N1723" i="1"/>
  <c r="I1723" i="1"/>
  <c r="E1723" i="1"/>
  <c r="F1723" i="1"/>
  <c r="F1851" i="1"/>
  <c r="J1851" i="1"/>
  <c r="I1851" i="1"/>
  <c r="H1851" i="1"/>
  <c r="E1851" i="1"/>
  <c r="Q1851" i="1"/>
  <c r="N1851" i="1"/>
  <c r="G1851" i="1"/>
  <c r="M1851" i="1"/>
  <c r="F1979" i="1"/>
  <c r="Q1979" i="1"/>
  <c r="E1979" i="1"/>
  <c r="M1979" i="1"/>
  <c r="N1979" i="1"/>
  <c r="J1979" i="1"/>
  <c r="H1979" i="1"/>
  <c r="I1979" i="1"/>
  <c r="G1979" i="1"/>
  <c r="I1084" i="1"/>
  <c r="H1084" i="1"/>
  <c r="F1084" i="1"/>
  <c r="Q1084" i="1"/>
  <c r="E1084" i="1"/>
  <c r="M1084" i="1"/>
  <c r="J1084" i="1"/>
  <c r="N1084" i="1"/>
  <c r="G1084" i="1"/>
  <c r="Q1148" i="1"/>
  <c r="E1148" i="1"/>
  <c r="N1148" i="1"/>
  <c r="J1148" i="1"/>
  <c r="I1148" i="1"/>
  <c r="H1148" i="1"/>
  <c r="G1148" i="1"/>
  <c r="M1148" i="1"/>
  <c r="F1148" i="1"/>
  <c r="I1212" i="1"/>
  <c r="M1212" i="1"/>
  <c r="J1212" i="1"/>
  <c r="G1212" i="1"/>
  <c r="F1212" i="1"/>
  <c r="Q1212" i="1"/>
  <c r="H1212" i="1"/>
  <c r="E1212" i="1"/>
  <c r="N1212" i="1"/>
  <c r="N1276" i="1"/>
  <c r="M1276" i="1"/>
  <c r="I1276" i="1"/>
  <c r="F1276" i="1"/>
  <c r="E1276" i="1"/>
  <c r="Q1276" i="1"/>
  <c r="J1276" i="1"/>
  <c r="H1276" i="1"/>
  <c r="G1276" i="1"/>
  <c r="N1340" i="1"/>
  <c r="M1340" i="1"/>
  <c r="I1340" i="1"/>
  <c r="F1340" i="1"/>
  <c r="E1340" i="1"/>
  <c r="Q1340" i="1"/>
  <c r="H1340" i="1"/>
  <c r="G1340" i="1"/>
  <c r="J1340" i="1"/>
  <c r="F1407" i="1"/>
  <c r="N1407" i="1"/>
  <c r="M1407" i="1"/>
  <c r="J1407" i="1"/>
  <c r="Q1407" i="1"/>
  <c r="H1407" i="1"/>
  <c r="I1407" i="1"/>
  <c r="G1407" i="1"/>
  <c r="E1407" i="1"/>
  <c r="I1518" i="1"/>
  <c r="H1518" i="1"/>
  <c r="G1518" i="1"/>
  <c r="Q1518" i="1"/>
  <c r="N1518" i="1"/>
  <c r="M1518" i="1"/>
  <c r="F1518" i="1"/>
  <c r="J1518" i="1"/>
  <c r="E1518" i="1"/>
  <c r="I1646" i="1"/>
  <c r="H1646" i="1"/>
  <c r="G1646" i="1"/>
  <c r="Q1646" i="1"/>
  <c r="N1646" i="1"/>
  <c r="M1646" i="1"/>
  <c r="F1646" i="1"/>
  <c r="E1646" i="1"/>
  <c r="J1646" i="1"/>
  <c r="H1774" i="1"/>
  <c r="G1774" i="1"/>
  <c r="Q1774" i="1"/>
  <c r="E1774" i="1"/>
  <c r="N1774" i="1"/>
  <c r="J1774" i="1"/>
  <c r="M1774" i="1"/>
  <c r="I1774" i="1"/>
  <c r="F1774" i="1"/>
  <c r="F1902" i="1"/>
  <c r="Q1902" i="1"/>
  <c r="E1902" i="1"/>
  <c r="M1902" i="1"/>
  <c r="J1902" i="1"/>
  <c r="H1902" i="1"/>
  <c r="G1902" i="1"/>
  <c r="N1902" i="1"/>
  <c r="I1902" i="1"/>
  <c r="M2030" i="1"/>
  <c r="J2030" i="1"/>
  <c r="H2030" i="1"/>
  <c r="F2030" i="1"/>
  <c r="E2030" i="1"/>
  <c r="Q2030" i="1"/>
  <c r="I2030" i="1"/>
  <c r="N2030" i="1"/>
  <c r="G2030" i="1"/>
  <c r="N1441" i="1"/>
  <c r="J1441" i="1"/>
  <c r="I1441" i="1"/>
  <c r="H1441" i="1"/>
  <c r="Q1441" i="1"/>
  <c r="M1441" i="1"/>
  <c r="F1441" i="1"/>
  <c r="G1441" i="1"/>
  <c r="E1441" i="1"/>
  <c r="F1505" i="1"/>
  <c r="Q1505" i="1"/>
  <c r="E1505" i="1"/>
  <c r="N1505" i="1"/>
  <c r="G1505" i="1"/>
  <c r="M1505" i="1"/>
  <c r="H1505" i="1"/>
  <c r="I1505" i="1"/>
  <c r="J1505" i="1"/>
  <c r="F1569" i="1"/>
  <c r="Q1569" i="1"/>
  <c r="E1569" i="1"/>
  <c r="N1569" i="1"/>
  <c r="G1569" i="1"/>
  <c r="M1569" i="1"/>
  <c r="I1569" i="1"/>
  <c r="J1569" i="1"/>
  <c r="H1569" i="1"/>
  <c r="F1633" i="1"/>
  <c r="Q1633" i="1"/>
  <c r="E1633" i="1"/>
  <c r="N1633" i="1"/>
  <c r="G1633" i="1"/>
  <c r="M1633" i="1"/>
  <c r="H1633" i="1"/>
  <c r="J1633" i="1"/>
  <c r="I1633" i="1"/>
  <c r="J1697" i="1"/>
  <c r="N1697" i="1"/>
  <c r="M1697" i="1"/>
  <c r="I1697" i="1"/>
  <c r="G1697" i="1"/>
  <c r="H1697" i="1"/>
  <c r="F1697" i="1"/>
  <c r="E1697" i="1"/>
  <c r="Q1697" i="1"/>
  <c r="Q1761" i="1"/>
  <c r="E1761" i="1"/>
  <c r="N1761" i="1"/>
  <c r="J1761" i="1"/>
  <c r="I1761" i="1"/>
  <c r="G1761" i="1"/>
  <c r="F1761" i="1"/>
  <c r="M1761" i="1"/>
  <c r="H1761" i="1"/>
  <c r="I1825" i="1"/>
  <c r="H1825" i="1"/>
  <c r="G1825" i="1"/>
  <c r="Q1825" i="1"/>
  <c r="E1825" i="1"/>
  <c r="M1825" i="1"/>
  <c r="J1825" i="1"/>
  <c r="N1825" i="1"/>
  <c r="F1825" i="1"/>
  <c r="M1889" i="1"/>
  <c r="J1889" i="1"/>
  <c r="H1889" i="1"/>
  <c r="G1889" i="1"/>
  <c r="Q1889" i="1"/>
  <c r="N1889" i="1"/>
  <c r="I1889" i="1"/>
  <c r="E1889" i="1"/>
  <c r="F1889" i="1"/>
  <c r="H1953" i="1"/>
  <c r="G1953" i="1"/>
  <c r="Q1953" i="1"/>
  <c r="E1953" i="1"/>
  <c r="I1953" i="1"/>
  <c r="F1953" i="1"/>
  <c r="M1953" i="1"/>
  <c r="J1953" i="1"/>
  <c r="N1953" i="1"/>
  <c r="H2017" i="1"/>
  <c r="G2017" i="1"/>
  <c r="Q2017" i="1"/>
  <c r="E2017" i="1"/>
  <c r="I2017" i="1"/>
  <c r="F2017" i="1"/>
  <c r="M2017" i="1"/>
  <c r="J2017" i="1"/>
  <c r="N2017" i="1"/>
  <c r="N1482" i="1"/>
  <c r="M1482" i="1"/>
  <c r="I1482" i="1"/>
  <c r="H1482" i="1"/>
  <c r="G1482" i="1"/>
  <c r="Q1482" i="1"/>
  <c r="J1482" i="1"/>
  <c r="E1482" i="1"/>
  <c r="F1482" i="1"/>
  <c r="Q1546" i="1"/>
  <c r="E1546" i="1"/>
  <c r="N1546" i="1"/>
  <c r="M1546" i="1"/>
  <c r="H1546" i="1"/>
  <c r="F1546" i="1"/>
  <c r="J1546" i="1"/>
  <c r="G1546" i="1"/>
  <c r="I1546" i="1"/>
  <c r="Q1610" i="1"/>
  <c r="E1610" i="1"/>
  <c r="N1610" i="1"/>
  <c r="M1610" i="1"/>
  <c r="H1610" i="1"/>
  <c r="F1610" i="1"/>
  <c r="I1610" i="1"/>
  <c r="G1610" i="1"/>
  <c r="J1610" i="1"/>
  <c r="Q1674" i="1"/>
  <c r="E1674" i="1"/>
  <c r="N1674" i="1"/>
  <c r="M1674" i="1"/>
  <c r="H1674" i="1"/>
  <c r="F1674" i="1"/>
  <c r="J1674" i="1"/>
  <c r="I1674" i="1"/>
  <c r="G1674" i="1"/>
  <c r="N1738" i="1"/>
  <c r="M1738" i="1"/>
  <c r="I1738" i="1"/>
  <c r="H1738" i="1"/>
  <c r="F1738" i="1"/>
  <c r="E1738" i="1"/>
  <c r="Q1738" i="1"/>
  <c r="J1738" i="1"/>
  <c r="G1738" i="1"/>
  <c r="H1802" i="1"/>
  <c r="G1802" i="1"/>
  <c r="F1802" i="1"/>
  <c r="N1802" i="1"/>
  <c r="J1802" i="1"/>
  <c r="I1802" i="1"/>
  <c r="Q1802" i="1"/>
  <c r="E1802" i="1"/>
  <c r="M1802" i="1"/>
  <c r="G1866" i="1"/>
  <c r="N1866" i="1"/>
  <c r="M1866" i="1"/>
  <c r="J1866" i="1"/>
  <c r="H1866" i="1"/>
  <c r="Q1866" i="1"/>
  <c r="F1866" i="1"/>
  <c r="E1866" i="1"/>
  <c r="I1866" i="1"/>
  <c r="G1930" i="1"/>
  <c r="F1930" i="1"/>
  <c r="N1930" i="1"/>
  <c r="J1930" i="1"/>
  <c r="I1930" i="1"/>
  <c r="E1930" i="1"/>
  <c r="Q1930" i="1"/>
  <c r="M1930" i="1"/>
  <c r="H1930" i="1"/>
  <c r="G1994" i="1"/>
  <c r="F1994" i="1"/>
  <c r="N1994" i="1"/>
  <c r="J1994" i="1"/>
  <c r="I1994" i="1"/>
  <c r="E1994" i="1"/>
  <c r="Q1994" i="1"/>
  <c r="M1994" i="1"/>
  <c r="H1994" i="1"/>
  <c r="I1452" i="1"/>
  <c r="G1452" i="1"/>
  <c r="F1452" i="1"/>
  <c r="Q1452" i="1"/>
  <c r="E1452" i="1"/>
  <c r="J1452" i="1"/>
  <c r="H1452" i="1"/>
  <c r="N1452" i="1"/>
  <c r="M1452" i="1"/>
  <c r="M1516" i="1"/>
  <c r="J1516" i="1"/>
  <c r="I1516" i="1"/>
  <c r="H1516" i="1"/>
  <c r="F1516" i="1"/>
  <c r="E1516" i="1"/>
  <c r="N1516" i="1"/>
  <c r="G1516" i="1"/>
  <c r="Q1516" i="1"/>
  <c r="M1580" i="1"/>
  <c r="J1580" i="1"/>
  <c r="I1580" i="1"/>
  <c r="H1580" i="1"/>
  <c r="F1580" i="1"/>
  <c r="E1580" i="1"/>
  <c r="Q1580" i="1"/>
  <c r="N1580" i="1"/>
  <c r="G1580" i="1"/>
  <c r="M1644" i="1"/>
  <c r="J1644" i="1"/>
  <c r="I1644" i="1"/>
  <c r="H1644" i="1"/>
  <c r="F1644" i="1"/>
  <c r="E1644" i="1"/>
  <c r="N1644" i="1"/>
  <c r="G1644" i="1"/>
  <c r="Q1644" i="1"/>
  <c r="G1708" i="1"/>
  <c r="Q1708" i="1"/>
  <c r="N1708" i="1"/>
  <c r="M1708" i="1"/>
  <c r="I1708" i="1"/>
  <c r="F1708" i="1"/>
  <c r="H1708" i="1"/>
  <c r="E1708" i="1"/>
  <c r="J1708" i="1"/>
  <c r="J1772" i="1"/>
  <c r="I1772" i="1"/>
  <c r="G1772" i="1"/>
  <c r="F1772" i="1"/>
  <c r="N1772" i="1"/>
  <c r="H1772" i="1"/>
  <c r="Q1772" i="1"/>
  <c r="M1772" i="1"/>
  <c r="E1772" i="1"/>
  <c r="F1836" i="1"/>
  <c r="Q1836" i="1"/>
  <c r="E1836" i="1"/>
  <c r="N1836" i="1"/>
  <c r="J1836" i="1"/>
  <c r="H1836" i="1"/>
  <c r="G1836" i="1"/>
  <c r="M1836" i="1"/>
  <c r="I1836" i="1"/>
  <c r="H1900" i="1"/>
  <c r="G1900" i="1"/>
  <c r="Q1900" i="1"/>
  <c r="E1900" i="1"/>
  <c r="N1900" i="1"/>
  <c r="J1900" i="1"/>
  <c r="I1900" i="1"/>
  <c r="F1900" i="1"/>
  <c r="M1900" i="1"/>
  <c r="Q1964" i="1"/>
  <c r="E1964" i="1"/>
  <c r="N1964" i="1"/>
  <c r="J1964" i="1"/>
  <c r="M1964" i="1"/>
  <c r="I1964" i="1"/>
  <c r="G1964" i="1"/>
  <c r="F1964" i="1"/>
  <c r="H1964" i="1"/>
  <c r="Q2028" i="1"/>
  <c r="E2028" i="1"/>
  <c r="N2028" i="1"/>
  <c r="J2028" i="1"/>
  <c r="M2028" i="1"/>
  <c r="I2028" i="1"/>
  <c r="G2028" i="1"/>
  <c r="F2028" i="1"/>
  <c r="H2028" i="1"/>
  <c r="H1421" i="1"/>
  <c r="F1421" i="1"/>
  <c r="Q1421" i="1"/>
  <c r="E1421" i="1"/>
  <c r="N1421" i="1"/>
  <c r="J1421" i="1"/>
  <c r="M1421" i="1"/>
  <c r="I1421" i="1"/>
  <c r="G1421" i="1"/>
  <c r="J1485" i="1"/>
  <c r="I1485" i="1"/>
  <c r="H1485" i="1"/>
  <c r="F1485" i="1"/>
  <c r="Q1485" i="1"/>
  <c r="G1485" i="1"/>
  <c r="E1485" i="1"/>
  <c r="M1485" i="1"/>
  <c r="N1485" i="1"/>
  <c r="J1549" i="1"/>
  <c r="I1549" i="1"/>
  <c r="H1549" i="1"/>
  <c r="F1549" i="1"/>
  <c r="Q1549" i="1"/>
  <c r="M1549" i="1"/>
  <c r="N1549" i="1"/>
  <c r="E1549" i="1"/>
  <c r="G1549" i="1"/>
  <c r="J1613" i="1"/>
  <c r="I1613" i="1"/>
  <c r="H1613" i="1"/>
  <c r="F1613" i="1"/>
  <c r="Q1613" i="1"/>
  <c r="G1613" i="1"/>
  <c r="E1613" i="1"/>
  <c r="N1613" i="1"/>
  <c r="M1613" i="1"/>
  <c r="J1677" i="1"/>
  <c r="I1677" i="1"/>
  <c r="H1677" i="1"/>
  <c r="F1677" i="1"/>
  <c r="N1677" i="1"/>
  <c r="G1677" i="1"/>
  <c r="E1677" i="1"/>
  <c r="Q1677" i="1"/>
  <c r="M1677" i="1"/>
  <c r="H1741" i="1"/>
  <c r="Q1741" i="1"/>
  <c r="G1741" i="1"/>
  <c r="Q1805" i="1"/>
  <c r="E1805" i="1"/>
  <c r="N1805" i="1"/>
  <c r="M1805" i="1"/>
  <c r="I1805" i="1"/>
  <c r="H1805" i="1"/>
  <c r="G1805" i="1"/>
  <c r="J1805" i="1"/>
  <c r="F1805" i="1"/>
  <c r="G1869" i="1"/>
  <c r="N1869" i="1"/>
  <c r="M1869" i="1"/>
  <c r="J1869" i="1"/>
  <c r="I1869" i="1"/>
  <c r="H1869" i="1"/>
  <c r="E1869" i="1"/>
  <c r="Q1869" i="1"/>
  <c r="F1869" i="1"/>
  <c r="N1933" i="1"/>
  <c r="M1933" i="1"/>
  <c r="I1933" i="1"/>
  <c r="H1933" i="1"/>
  <c r="G1933" i="1"/>
  <c r="E1933" i="1"/>
  <c r="Q1933" i="1"/>
  <c r="F1933" i="1"/>
  <c r="J1933" i="1"/>
  <c r="N1997" i="1"/>
  <c r="M1997" i="1"/>
  <c r="I1997" i="1"/>
  <c r="H1997" i="1"/>
  <c r="G1997" i="1"/>
  <c r="E1997" i="1"/>
  <c r="Q1997" i="1"/>
  <c r="J1997" i="1"/>
  <c r="F1997" i="1"/>
  <c r="M60" i="1"/>
  <c r="J60" i="1"/>
  <c r="I60" i="1"/>
  <c r="G60" i="1"/>
  <c r="Q60" i="1"/>
  <c r="H60" i="1"/>
  <c r="N60" i="1"/>
  <c r="F60" i="1"/>
  <c r="E60" i="1"/>
  <c r="H324" i="1"/>
  <c r="G324" i="1"/>
  <c r="F324" i="1"/>
  <c r="N324" i="1"/>
  <c r="Q324" i="1"/>
  <c r="J324" i="1"/>
  <c r="M324" i="1"/>
  <c r="I324" i="1"/>
  <c r="E324" i="1"/>
  <c r="F1455" i="1"/>
  <c r="N1455" i="1"/>
  <c r="M1455" i="1"/>
  <c r="J1455" i="1"/>
  <c r="Q1455" i="1"/>
  <c r="H1455" i="1"/>
  <c r="I1455" i="1"/>
  <c r="E1455" i="1"/>
  <c r="G1455" i="1"/>
  <c r="I54" i="1"/>
  <c r="H54" i="1"/>
  <c r="G54" i="1"/>
  <c r="Q54" i="1"/>
  <c r="E54" i="1"/>
  <c r="F54" i="1"/>
  <c r="N54" i="1"/>
  <c r="J54" i="1"/>
  <c r="M54" i="1"/>
  <c r="F326" i="1"/>
  <c r="Q326" i="1"/>
  <c r="E326" i="1"/>
  <c r="N326" i="1"/>
  <c r="J326" i="1"/>
  <c r="M326" i="1"/>
  <c r="H326" i="1"/>
  <c r="G326" i="1"/>
  <c r="I326" i="1"/>
  <c r="F1728" i="1"/>
  <c r="Q1728" i="1"/>
  <c r="E1728" i="1"/>
  <c r="M1728" i="1"/>
  <c r="J1728" i="1"/>
  <c r="N1728" i="1"/>
  <c r="H1728" i="1"/>
  <c r="I1728" i="1"/>
  <c r="G1728" i="1"/>
  <c r="H127" i="1"/>
  <c r="G127" i="1"/>
  <c r="F127" i="1"/>
  <c r="N127" i="1"/>
  <c r="Q127" i="1"/>
  <c r="M127" i="1"/>
  <c r="J127" i="1"/>
  <c r="I127" i="1"/>
  <c r="E127" i="1"/>
  <c r="Q319" i="1"/>
  <c r="E319" i="1"/>
  <c r="N319" i="1"/>
  <c r="M319" i="1"/>
  <c r="I319" i="1"/>
  <c r="J319" i="1"/>
  <c r="G319" i="1"/>
  <c r="F319" i="1"/>
  <c r="H319" i="1"/>
  <c r="Q642" i="1"/>
  <c r="E642" i="1"/>
  <c r="N642" i="1"/>
  <c r="J642" i="1"/>
  <c r="F642" i="1"/>
  <c r="M642" i="1"/>
  <c r="I642" i="1"/>
  <c r="H642" i="1"/>
  <c r="G642" i="1"/>
  <c r="F1079" i="1"/>
  <c r="Q1079" i="1"/>
  <c r="E1079" i="1"/>
  <c r="M1079" i="1"/>
  <c r="J1079" i="1"/>
  <c r="H1079" i="1"/>
  <c r="G1079" i="1"/>
  <c r="N1079" i="1"/>
  <c r="I1079" i="1"/>
  <c r="J149" i="1"/>
  <c r="I149" i="1"/>
  <c r="H149" i="1"/>
  <c r="F149" i="1"/>
  <c r="Q149" i="1"/>
  <c r="G149" i="1"/>
  <c r="E149" i="1"/>
  <c r="N149" i="1"/>
  <c r="M149" i="1"/>
  <c r="H1029" i="1"/>
  <c r="G1029" i="1"/>
  <c r="Q1029" i="1"/>
  <c r="E1029" i="1"/>
  <c r="N1029" i="1"/>
  <c r="J1029" i="1"/>
  <c r="I1029" i="1"/>
  <c r="F1029" i="1"/>
  <c r="M1029" i="1"/>
  <c r="F350" i="1"/>
  <c r="Q350" i="1"/>
  <c r="E350" i="1"/>
  <c r="N350" i="1"/>
  <c r="J350" i="1"/>
  <c r="H350" i="1"/>
  <c r="G350" i="1"/>
  <c r="M350" i="1"/>
  <c r="I350" i="1"/>
  <c r="G24" i="1"/>
  <c r="F24" i="1"/>
  <c r="Q24" i="1"/>
  <c r="E24" i="1"/>
  <c r="M24" i="1"/>
  <c r="H24" i="1"/>
  <c r="N24" i="1"/>
  <c r="J24" i="1"/>
  <c r="I24" i="1"/>
  <c r="G216" i="1"/>
  <c r="F216" i="1"/>
  <c r="Q216" i="1"/>
  <c r="E216" i="1"/>
  <c r="M216" i="1"/>
  <c r="J216" i="1"/>
  <c r="N216" i="1"/>
  <c r="H216" i="1"/>
  <c r="I216" i="1"/>
  <c r="J434" i="1"/>
  <c r="I434" i="1"/>
  <c r="H434" i="1"/>
  <c r="F434" i="1"/>
  <c r="N434" i="1"/>
  <c r="Q434" i="1"/>
  <c r="E434" i="1"/>
  <c r="M434" i="1"/>
  <c r="G434" i="1"/>
  <c r="N691" i="1"/>
  <c r="M691" i="1"/>
  <c r="I691" i="1"/>
  <c r="Q691" i="1"/>
  <c r="J691" i="1"/>
  <c r="H691" i="1"/>
  <c r="F691" i="1"/>
  <c r="E691" i="1"/>
  <c r="G691" i="1"/>
  <c r="J474" i="1"/>
  <c r="I474" i="1"/>
  <c r="H474" i="1"/>
  <c r="F474" i="1"/>
  <c r="N474" i="1"/>
  <c r="E474" i="1"/>
  <c r="M474" i="1"/>
  <c r="G474" i="1"/>
  <c r="Q474" i="1"/>
  <c r="M507" i="1"/>
  <c r="J507" i="1"/>
  <c r="H507" i="1"/>
  <c r="G507" i="1"/>
  <c r="F507" i="1"/>
  <c r="E507" i="1"/>
  <c r="Q507" i="1"/>
  <c r="N507" i="1"/>
  <c r="I507" i="1"/>
  <c r="F105" i="1"/>
  <c r="Q105" i="1"/>
  <c r="E105" i="1"/>
  <c r="N105" i="1"/>
  <c r="J105" i="1"/>
  <c r="I105" i="1"/>
  <c r="H105" i="1"/>
  <c r="G105" i="1"/>
  <c r="M105" i="1"/>
  <c r="M548" i="1"/>
  <c r="J548" i="1"/>
  <c r="H548" i="1"/>
  <c r="F548" i="1"/>
  <c r="E548" i="1"/>
  <c r="Q548" i="1"/>
  <c r="N548" i="1"/>
  <c r="I548" i="1"/>
  <c r="G548" i="1"/>
  <c r="Q74" i="1"/>
  <c r="E74" i="1"/>
  <c r="N74" i="1"/>
  <c r="M74" i="1"/>
  <c r="I74" i="1"/>
  <c r="F74" i="1"/>
  <c r="J74" i="1"/>
  <c r="H74" i="1"/>
  <c r="G74" i="1"/>
  <c r="Q202" i="1"/>
  <c r="E202" i="1"/>
  <c r="N202" i="1"/>
  <c r="M202" i="1"/>
  <c r="I202" i="1"/>
  <c r="H202" i="1"/>
  <c r="G202" i="1"/>
  <c r="J202" i="1"/>
  <c r="F202" i="1"/>
  <c r="H404" i="1"/>
  <c r="G404" i="1"/>
  <c r="F404" i="1"/>
  <c r="N404" i="1"/>
  <c r="Q404" i="1"/>
  <c r="J404" i="1"/>
  <c r="I404" i="1"/>
  <c r="E404" i="1"/>
  <c r="M404" i="1"/>
  <c r="M1158" i="1"/>
  <c r="J1158" i="1"/>
  <c r="H1158" i="1"/>
  <c r="G1158" i="1"/>
  <c r="E1158" i="1"/>
  <c r="Q1158" i="1"/>
  <c r="I1158" i="1"/>
  <c r="F1158" i="1"/>
  <c r="N1158" i="1"/>
  <c r="J157" i="1"/>
  <c r="I157" i="1"/>
  <c r="H157" i="1"/>
  <c r="F157" i="1"/>
  <c r="E157" i="1"/>
  <c r="N157" i="1"/>
  <c r="M157" i="1"/>
  <c r="Q157" i="1"/>
  <c r="G157" i="1"/>
  <c r="F129" i="1"/>
  <c r="Q129" i="1"/>
  <c r="E129" i="1"/>
  <c r="N129" i="1"/>
  <c r="J129" i="1"/>
  <c r="M129" i="1"/>
  <c r="I129" i="1"/>
  <c r="H129" i="1"/>
  <c r="G129" i="1"/>
  <c r="N43" i="1"/>
  <c r="M43" i="1"/>
  <c r="J43" i="1"/>
  <c r="H43" i="1"/>
  <c r="G43" i="1"/>
  <c r="F43" i="1"/>
  <c r="Q43" i="1"/>
  <c r="E43" i="1"/>
  <c r="I43" i="1"/>
  <c r="N235" i="1"/>
  <c r="M235" i="1"/>
  <c r="J235" i="1"/>
  <c r="H235" i="1"/>
  <c r="G235" i="1"/>
  <c r="I235" i="1"/>
  <c r="F235" i="1"/>
  <c r="Q235" i="1"/>
  <c r="E235" i="1"/>
  <c r="Q602" i="1"/>
  <c r="E602" i="1"/>
  <c r="N602" i="1"/>
  <c r="J602" i="1"/>
  <c r="G602" i="1"/>
  <c r="F602" i="1"/>
  <c r="M602" i="1"/>
  <c r="I602" i="1"/>
  <c r="H602" i="1"/>
  <c r="G413" i="1"/>
  <c r="F413" i="1"/>
  <c r="Q413" i="1"/>
  <c r="E413" i="1"/>
  <c r="N413" i="1"/>
  <c r="I413" i="1"/>
  <c r="J413" i="1"/>
  <c r="H413" i="1"/>
  <c r="I670" i="1"/>
  <c r="H670" i="1"/>
  <c r="F670" i="1"/>
  <c r="J670" i="1"/>
  <c r="G670" i="1"/>
  <c r="E670" i="1"/>
  <c r="Q670" i="1"/>
  <c r="N670" i="1"/>
  <c r="M670" i="1"/>
  <c r="J1191" i="1"/>
  <c r="G1191" i="1"/>
  <c r="F1191" i="1"/>
  <c r="N1191" i="1"/>
  <c r="E1191" i="1"/>
  <c r="H1191" i="1"/>
  <c r="Q1191" i="1"/>
  <c r="F502" i="1"/>
  <c r="Q502" i="1"/>
  <c r="E502" i="1"/>
  <c r="N502" i="1"/>
  <c r="J502" i="1"/>
  <c r="I502" i="1"/>
  <c r="M502" i="1"/>
  <c r="H502" i="1"/>
  <c r="G502" i="1"/>
  <c r="H695" i="1"/>
  <c r="G695" i="1"/>
  <c r="Q695" i="1"/>
  <c r="E695" i="1"/>
  <c r="N695" i="1"/>
  <c r="M695" i="1"/>
  <c r="I695" i="1"/>
  <c r="J695" i="1"/>
  <c r="F695" i="1"/>
  <c r="F1290" i="1"/>
  <c r="Q1290" i="1"/>
  <c r="E1290" i="1"/>
  <c r="M1290" i="1"/>
  <c r="H1290" i="1"/>
  <c r="G1290" i="1"/>
  <c r="N1290" i="1"/>
  <c r="J1290" i="1"/>
  <c r="I1290" i="1"/>
  <c r="G519" i="1"/>
  <c r="F519" i="1"/>
  <c r="N519" i="1"/>
  <c r="Q519" i="1"/>
  <c r="M519" i="1"/>
  <c r="I519" i="1"/>
  <c r="H519" i="1"/>
  <c r="J519" i="1"/>
  <c r="E519" i="1"/>
  <c r="G712" i="1"/>
  <c r="F712" i="1"/>
  <c r="N712" i="1"/>
  <c r="Q712" i="1"/>
  <c r="M712" i="1"/>
  <c r="I712" i="1"/>
  <c r="E712" i="1"/>
  <c r="J712" i="1"/>
  <c r="H712" i="1"/>
  <c r="F1103" i="1"/>
  <c r="Q1103" i="1"/>
  <c r="E1103" i="1"/>
  <c r="M1103" i="1"/>
  <c r="J1103" i="1"/>
  <c r="I1103" i="1"/>
  <c r="H1103" i="1"/>
  <c r="N1103" i="1"/>
  <c r="G1103" i="1"/>
  <c r="N408" i="1"/>
  <c r="M408" i="1"/>
  <c r="J408" i="1"/>
  <c r="H408" i="1"/>
  <c r="Q408" i="1"/>
  <c r="I408" i="1"/>
  <c r="F408" i="1"/>
  <c r="E408" i="1"/>
  <c r="G408" i="1"/>
  <c r="F601" i="1"/>
  <c r="Q601" i="1"/>
  <c r="E601" i="1"/>
  <c r="M601" i="1"/>
  <c r="N601" i="1"/>
  <c r="I601" i="1"/>
  <c r="G601" i="1"/>
  <c r="J601" i="1"/>
  <c r="H601" i="1"/>
  <c r="G864" i="1"/>
  <c r="F864" i="1"/>
  <c r="N864" i="1"/>
  <c r="Q864" i="1"/>
  <c r="J864" i="1"/>
  <c r="I864" i="1"/>
  <c r="M864" i="1"/>
  <c r="H864" i="1"/>
  <c r="E864" i="1"/>
  <c r="I1952" i="1"/>
  <c r="H1952" i="1"/>
  <c r="F1952" i="1"/>
  <c r="N1952" i="1"/>
  <c r="M1952" i="1"/>
  <c r="G1952" i="1"/>
  <c r="E1952" i="1"/>
  <c r="Q1952" i="1"/>
  <c r="J1952" i="1"/>
  <c r="J1035" i="1"/>
  <c r="I1035" i="1"/>
  <c r="G1035" i="1"/>
  <c r="F1035" i="1"/>
  <c r="Q1035" i="1"/>
  <c r="N1035" i="1"/>
  <c r="H1035" i="1"/>
  <c r="E1035" i="1"/>
  <c r="M1035" i="1"/>
  <c r="M732" i="1"/>
  <c r="J732" i="1"/>
  <c r="H732" i="1"/>
  <c r="Q732" i="1"/>
  <c r="N732" i="1"/>
  <c r="G732" i="1"/>
  <c r="E732" i="1"/>
  <c r="F732" i="1"/>
  <c r="I732" i="1"/>
  <c r="M1680" i="1"/>
  <c r="I1680" i="1"/>
  <c r="H1680" i="1"/>
  <c r="G1680" i="1"/>
  <c r="E1680" i="1"/>
  <c r="Q1680" i="1"/>
  <c r="N1680" i="1"/>
  <c r="J1680" i="1"/>
  <c r="F1680" i="1"/>
  <c r="H831" i="1"/>
  <c r="G831" i="1"/>
  <c r="Q831" i="1"/>
  <c r="E831" i="1"/>
  <c r="F831" i="1"/>
  <c r="N831" i="1"/>
  <c r="J831" i="1"/>
  <c r="I831" i="1"/>
  <c r="M831" i="1"/>
  <c r="H1543" i="1"/>
  <c r="G1543" i="1"/>
  <c r="F1543" i="1"/>
  <c r="J1543" i="1"/>
  <c r="E1543" i="1"/>
  <c r="N1543" i="1"/>
  <c r="Q1543" i="1"/>
  <c r="M1543" i="1"/>
  <c r="I1543" i="1"/>
  <c r="N1925" i="1"/>
  <c r="M1925" i="1"/>
  <c r="I1925" i="1"/>
  <c r="E1925" i="1"/>
  <c r="Q1925" i="1"/>
  <c r="J1925" i="1"/>
  <c r="G1925" i="1"/>
  <c r="F1925" i="1"/>
  <c r="H1925" i="1"/>
  <c r="M236" i="1"/>
  <c r="J236" i="1"/>
  <c r="I236" i="1"/>
  <c r="G236" i="1"/>
  <c r="Q236" i="1"/>
  <c r="F236" i="1"/>
  <c r="N236" i="1"/>
  <c r="H236" i="1"/>
  <c r="E236" i="1"/>
  <c r="H372" i="1"/>
  <c r="G372" i="1"/>
  <c r="F372" i="1"/>
  <c r="N372" i="1"/>
  <c r="Q372" i="1"/>
  <c r="J372" i="1"/>
  <c r="I372" i="1"/>
  <c r="E372" i="1"/>
  <c r="M372" i="1"/>
  <c r="M188" i="1"/>
  <c r="J188" i="1"/>
  <c r="I188" i="1"/>
  <c r="G188" i="1"/>
  <c r="Q188" i="1"/>
  <c r="N188" i="1"/>
  <c r="H188" i="1"/>
  <c r="F188" i="1"/>
  <c r="E188" i="1"/>
  <c r="H356" i="1"/>
  <c r="G356" i="1"/>
  <c r="F356" i="1"/>
  <c r="N356" i="1"/>
  <c r="Q356" i="1"/>
  <c r="J356" i="1"/>
  <c r="M356" i="1"/>
  <c r="E356" i="1"/>
  <c r="I356" i="1"/>
  <c r="M12" i="1"/>
  <c r="J12" i="1"/>
  <c r="I12" i="1"/>
  <c r="G12" i="1"/>
  <c r="Q12" i="1"/>
  <c r="H12" i="1"/>
  <c r="F12" i="1"/>
  <c r="N12" i="1"/>
  <c r="E12" i="1"/>
  <c r="M148" i="1"/>
  <c r="J148" i="1"/>
  <c r="I148" i="1"/>
  <c r="G148" i="1"/>
  <c r="F148" i="1"/>
  <c r="Q148" i="1"/>
  <c r="H148" i="1"/>
  <c r="E148" i="1"/>
  <c r="N148" i="1"/>
  <c r="N699" i="1"/>
  <c r="M699" i="1"/>
  <c r="I699" i="1"/>
  <c r="E699" i="1"/>
  <c r="J699" i="1"/>
  <c r="H699" i="1"/>
  <c r="Q699" i="1"/>
  <c r="G699" i="1"/>
  <c r="F699" i="1"/>
  <c r="J29" i="1"/>
  <c r="I29" i="1"/>
  <c r="H29" i="1"/>
  <c r="F29" i="1"/>
  <c r="E29" i="1"/>
  <c r="N29" i="1"/>
  <c r="Q29" i="1"/>
  <c r="M29" i="1"/>
  <c r="G29" i="1"/>
  <c r="G309" i="1"/>
  <c r="F309" i="1"/>
  <c r="Q309" i="1"/>
  <c r="E309" i="1"/>
  <c r="M309" i="1"/>
  <c r="I309" i="1"/>
  <c r="H309" i="1"/>
  <c r="J309" i="1"/>
  <c r="N309" i="1"/>
  <c r="J869" i="1"/>
  <c r="I869" i="1"/>
  <c r="G869" i="1"/>
  <c r="M869" i="1"/>
  <c r="H869" i="1"/>
  <c r="F869" i="1"/>
  <c r="Q869" i="1"/>
  <c r="N869" i="1"/>
  <c r="E869" i="1"/>
  <c r="I94" i="1"/>
  <c r="H94" i="1"/>
  <c r="G94" i="1"/>
  <c r="Q94" i="1"/>
  <c r="E94" i="1"/>
  <c r="N94" i="1"/>
  <c r="F94" i="1"/>
  <c r="M94" i="1"/>
  <c r="J94" i="1"/>
  <c r="I230" i="1"/>
  <c r="H230" i="1"/>
  <c r="G230" i="1"/>
  <c r="Q230" i="1"/>
  <c r="E230" i="1"/>
  <c r="N230" i="1"/>
  <c r="J230" i="1"/>
  <c r="M230" i="1"/>
  <c r="F230" i="1"/>
  <c r="F358" i="1"/>
  <c r="Q358" i="1"/>
  <c r="E358" i="1"/>
  <c r="N358" i="1"/>
  <c r="J358" i="1"/>
  <c r="M358" i="1"/>
  <c r="H358" i="1"/>
  <c r="G358" i="1"/>
  <c r="I358" i="1"/>
  <c r="J589" i="1"/>
  <c r="I589" i="1"/>
  <c r="G589" i="1"/>
  <c r="H589" i="1"/>
  <c r="F589" i="1"/>
  <c r="E589" i="1"/>
  <c r="N589" i="1"/>
  <c r="M589" i="1"/>
  <c r="Q589" i="1"/>
  <c r="Q968" i="1"/>
  <c r="E968" i="1"/>
  <c r="N968" i="1"/>
  <c r="J968" i="1"/>
  <c r="I968" i="1"/>
  <c r="H968" i="1"/>
  <c r="G968" i="1"/>
  <c r="M968" i="1"/>
  <c r="F968" i="1"/>
  <c r="H15" i="1"/>
  <c r="G15" i="1"/>
  <c r="F15" i="1"/>
  <c r="N15" i="1"/>
  <c r="Q15" i="1"/>
  <c r="J15" i="1"/>
  <c r="I15" i="1"/>
  <c r="M15" i="1"/>
  <c r="E15" i="1"/>
  <c r="H79" i="1"/>
  <c r="G79" i="1"/>
  <c r="F79" i="1"/>
  <c r="N79" i="1"/>
  <c r="Q79" i="1"/>
  <c r="E79" i="1"/>
  <c r="I79" i="1"/>
  <c r="M79" i="1"/>
  <c r="J79" i="1"/>
  <c r="H143" i="1"/>
  <c r="G143" i="1"/>
  <c r="F143" i="1"/>
  <c r="N143" i="1"/>
  <c r="E143" i="1"/>
  <c r="Q143" i="1"/>
  <c r="M143" i="1"/>
  <c r="I143" i="1"/>
  <c r="J143" i="1"/>
  <c r="H207" i="1"/>
  <c r="G207" i="1"/>
  <c r="F207" i="1"/>
  <c r="N207" i="1"/>
  <c r="M207" i="1"/>
  <c r="E207" i="1"/>
  <c r="I207" i="1"/>
  <c r="Q207" i="1"/>
  <c r="J207" i="1"/>
  <c r="Q271" i="1"/>
  <c r="E271" i="1"/>
  <c r="N271" i="1"/>
  <c r="G271" i="1"/>
  <c r="H271" i="1"/>
  <c r="Q335" i="1"/>
  <c r="E335" i="1"/>
  <c r="N335" i="1"/>
  <c r="M335" i="1"/>
  <c r="I335" i="1"/>
  <c r="J335" i="1"/>
  <c r="G335" i="1"/>
  <c r="H335" i="1"/>
  <c r="F335" i="1"/>
  <c r="M417" i="1"/>
  <c r="J417" i="1"/>
  <c r="I417" i="1"/>
  <c r="G417" i="1"/>
  <c r="Q417" i="1"/>
  <c r="N417" i="1"/>
  <c r="H417" i="1"/>
  <c r="E417" i="1"/>
  <c r="F417" i="1"/>
  <c r="Q546" i="1"/>
  <c r="E546" i="1"/>
  <c r="N546" i="1"/>
  <c r="J546" i="1"/>
  <c r="M546" i="1"/>
  <c r="I546" i="1"/>
  <c r="H546" i="1"/>
  <c r="F546" i="1"/>
  <c r="G546" i="1"/>
  <c r="Q674" i="1"/>
  <c r="E674" i="1"/>
  <c r="N674" i="1"/>
  <c r="J674" i="1"/>
  <c r="M674" i="1"/>
  <c r="I674" i="1"/>
  <c r="H674" i="1"/>
  <c r="F674" i="1"/>
  <c r="G674" i="1"/>
  <c r="F881" i="1"/>
  <c r="Q881" i="1"/>
  <c r="E881" i="1"/>
  <c r="M881" i="1"/>
  <c r="J881" i="1"/>
  <c r="I881" i="1"/>
  <c r="N881" i="1"/>
  <c r="H881" i="1"/>
  <c r="G881" i="1"/>
  <c r="J1207" i="1"/>
  <c r="I1207" i="1"/>
  <c r="G1207" i="1"/>
  <c r="F1207" i="1"/>
  <c r="N1207" i="1"/>
  <c r="M1207" i="1"/>
  <c r="E1207" i="1"/>
  <c r="Q1207" i="1"/>
  <c r="H1207" i="1"/>
  <c r="F2019" i="1"/>
  <c r="Q2019" i="1"/>
  <c r="E2019" i="1"/>
  <c r="M2019" i="1"/>
  <c r="J2019" i="1"/>
  <c r="I2019" i="1"/>
  <c r="N2019" i="1"/>
  <c r="G2019" i="1"/>
  <c r="H2019" i="1"/>
  <c r="M1370" i="1"/>
  <c r="I1370" i="1"/>
  <c r="G1370" i="1"/>
  <c r="H1370" i="1"/>
  <c r="F1370" i="1"/>
  <c r="Q1370" i="1"/>
  <c r="N1370" i="1"/>
  <c r="J1370" i="1"/>
  <c r="E1370" i="1"/>
  <c r="J213" i="1"/>
  <c r="I213" i="1"/>
  <c r="H213" i="1"/>
  <c r="F213" i="1"/>
  <c r="Q213" i="1"/>
  <c r="N213" i="1"/>
  <c r="E213" i="1"/>
  <c r="M213" i="1"/>
  <c r="G213" i="1"/>
  <c r="M523" i="1"/>
  <c r="J523" i="1"/>
  <c r="H523" i="1"/>
  <c r="E523" i="1"/>
  <c r="N523" i="1"/>
  <c r="G523" i="1"/>
  <c r="F523" i="1"/>
  <c r="I523" i="1"/>
  <c r="Q523" i="1"/>
  <c r="N1587" i="1"/>
  <c r="M1587" i="1"/>
  <c r="J1587" i="1"/>
  <c r="I1587" i="1"/>
  <c r="G1587" i="1"/>
  <c r="F1587" i="1"/>
  <c r="E1587" i="1"/>
  <c r="Q1587" i="1"/>
  <c r="H1587" i="1"/>
  <c r="I134" i="1"/>
  <c r="H134" i="1"/>
  <c r="G134" i="1"/>
  <c r="Q134" i="1"/>
  <c r="E134" i="1"/>
  <c r="M134" i="1"/>
  <c r="J134" i="1"/>
  <c r="F134" i="1"/>
  <c r="N134" i="1"/>
  <c r="F254" i="1"/>
  <c r="Q254" i="1"/>
  <c r="E254" i="1"/>
  <c r="N254" i="1"/>
  <c r="J254" i="1"/>
  <c r="H254" i="1"/>
  <c r="G254" i="1"/>
  <c r="M254" i="1"/>
  <c r="I254" i="1"/>
  <c r="F382" i="1"/>
  <c r="Q382" i="1"/>
  <c r="E382" i="1"/>
  <c r="N382" i="1"/>
  <c r="J382" i="1"/>
  <c r="H382" i="1"/>
  <c r="G382" i="1"/>
  <c r="M382" i="1"/>
  <c r="I382" i="1"/>
  <c r="J637" i="1"/>
  <c r="G637" i="1"/>
  <c r="N637" i="1"/>
  <c r="H637" i="1"/>
  <c r="E637" i="1"/>
  <c r="Q637" i="1"/>
  <c r="F637" i="1"/>
  <c r="Q1064" i="1"/>
  <c r="E1064" i="1"/>
  <c r="N1064" i="1"/>
  <c r="J1064" i="1"/>
  <c r="I1064" i="1"/>
  <c r="H1064" i="1"/>
  <c r="G1064" i="1"/>
  <c r="M1064" i="1"/>
  <c r="F1064" i="1"/>
  <c r="G40" i="1"/>
  <c r="F40" i="1"/>
  <c r="Q40" i="1"/>
  <c r="E40" i="1"/>
  <c r="M40" i="1"/>
  <c r="N40" i="1"/>
  <c r="I40" i="1"/>
  <c r="J40" i="1"/>
  <c r="H40" i="1"/>
  <c r="G104" i="1"/>
  <c r="F104" i="1"/>
  <c r="Q104" i="1"/>
  <c r="E104" i="1"/>
  <c r="M104" i="1"/>
  <c r="J104" i="1"/>
  <c r="I104" i="1"/>
  <c r="N104" i="1"/>
  <c r="H104" i="1"/>
  <c r="G168" i="1"/>
  <c r="F168" i="1"/>
  <c r="Q168" i="1"/>
  <c r="E168" i="1"/>
  <c r="M168" i="1"/>
  <c r="N168" i="1"/>
  <c r="J168" i="1"/>
  <c r="I168" i="1"/>
  <c r="H168" i="1"/>
  <c r="G232" i="1"/>
  <c r="F232" i="1"/>
  <c r="Q232" i="1"/>
  <c r="E232" i="1"/>
  <c r="M232" i="1"/>
  <c r="I232" i="1"/>
  <c r="H232" i="1"/>
  <c r="N232" i="1"/>
  <c r="J232" i="1"/>
  <c r="N296" i="1"/>
  <c r="M296" i="1"/>
  <c r="J296" i="1"/>
  <c r="H296" i="1"/>
  <c r="Q296" i="1"/>
  <c r="I296" i="1"/>
  <c r="F296" i="1"/>
  <c r="G296" i="1"/>
  <c r="E296" i="1"/>
  <c r="N360" i="1"/>
  <c r="M360" i="1"/>
  <c r="J360" i="1"/>
  <c r="H360" i="1"/>
  <c r="Q360" i="1"/>
  <c r="I360" i="1"/>
  <c r="F360" i="1"/>
  <c r="G360" i="1"/>
  <c r="E360" i="1"/>
  <c r="J466" i="1"/>
  <c r="I466" i="1"/>
  <c r="H466" i="1"/>
  <c r="F466" i="1"/>
  <c r="Q466" i="1"/>
  <c r="N466" i="1"/>
  <c r="M466" i="1"/>
  <c r="G466" i="1"/>
  <c r="E466" i="1"/>
  <c r="N595" i="1"/>
  <c r="M595" i="1"/>
  <c r="I595" i="1"/>
  <c r="F595" i="1"/>
  <c r="E595" i="1"/>
  <c r="Q595" i="1"/>
  <c r="H595" i="1"/>
  <c r="G595" i="1"/>
  <c r="J595" i="1"/>
  <c r="N723" i="1"/>
  <c r="M723" i="1"/>
  <c r="I723" i="1"/>
  <c r="F723" i="1"/>
  <c r="E723" i="1"/>
  <c r="Q723" i="1"/>
  <c r="H723" i="1"/>
  <c r="G723" i="1"/>
  <c r="J723" i="1"/>
  <c r="M978" i="1"/>
  <c r="J978" i="1"/>
  <c r="H978" i="1"/>
  <c r="G978" i="1"/>
  <c r="E978" i="1"/>
  <c r="Q978" i="1"/>
  <c r="I978" i="1"/>
  <c r="F978" i="1"/>
  <c r="N978" i="1"/>
  <c r="J1403" i="1"/>
  <c r="H1403" i="1"/>
  <c r="G1403" i="1"/>
  <c r="F1403" i="1"/>
  <c r="N1403" i="1"/>
  <c r="E1403" i="1"/>
  <c r="M1403" i="1"/>
  <c r="I1403" i="1"/>
  <c r="Q1403" i="1"/>
  <c r="N603" i="1"/>
  <c r="M603" i="1"/>
  <c r="I603" i="1"/>
  <c r="J603" i="1"/>
  <c r="H603" i="1"/>
  <c r="G603" i="1"/>
  <c r="E603" i="1"/>
  <c r="Q603" i="1"/>
  <c r="F603" i="1"/>
  <c r="J45" i="1"/>
  <c r="I45" i="1"/>
  <c r="H45" i="1"/>
  <c r="F45" i="1"/>
  <c r="E45" i="1"/>
  <c r="M45" i="1"/>
  <c r="Q45" i="1"/>
  <c r="N45" i="1"/>
  <c r="G45" i="1"/>
  <c r="G285" i="1"/>
  <c r="F285" i="1"/>
  <c r="Q285" i="1"/>
  <c r="E285" i="1"/>
  <c r="M285" i="1"/>
  <c r="N285" i="1"/>
  <c r="I285" i="1"/>
  <c r="J285" i="1"/>
  <c r="H285" i="1"/>
  <c r="M652" i="1"/>
  <c r="J652" i="1"/>
  <c r="H652" i="1"/>
  <c r="E652" i="1"/>
  <c r="N652" i="1"/>
  <c r="G652" i="1"/>
  <c r="F652" i="1"/>
  <c r="I652" i="1"/>
  <c r="Q652" i="1"/>
  <c r="F17" i="1"/>
  <c r="Q17" i="1"/>
  <c r="E17" i="1"/>
  <c r="N17" i="1"/>
  <c r="J17" i="1"/>
  <c r="M17" i="1"/>
  <c r="G17" i="1"/>
  <c r="I17" i="1"/>
  <c r="H17" i="1"/>
  <c r="F137" i="1"/>
  <c r="Q137" i="1"/>
  <c r="E137" i="1"/>
  <c r="N137" i="1"/>
  <c r="J137" i="1"/>
  <c r="I137" i="1"/>
  <c r="H137" i="1"/>
  <c r="G137" i="1"/>
  <c r="M137" i="1"/>
  <c r="M257" i="1"/>
  <c r="J257" i="1"/>
  <c r="I257" i="1"/>
  <c r="G257" i="1"/>
  <c r="Q257" i="1"/>
  <c r="N257" i="1"/>
  <c r="H257" i="1"/>
  <c r="E257" i="1"/>
  <c r="F257" i="1"/>
  <c r="M377" i="1"/>
  <c r="J377" i="1"/>
  <c r="I377" i="1"/>
  <c r="G377" i="1"/>
  <c r="E377" i="1"/>
  <c r="Q377" i="1"/>
  <c r="F377" i="1"/>
  <c r="N377" i="1"/>
  <c r="H377" i="1"/>
  <c r="M612" i="1"/>
  <c r="J612" i="1"/>
  <c r="H612" i="1"/>
  <c r="F612" i="1"/>
  <c r="E612" i="1"/>
  <c r="Q612" i="1"/>
  <c r="I612" i="1"/>
  <c r="G612" i="1"/>
  <c r="N612" i="1"/>
  <c r="H1045" i="1"/>
  <c r="G1045" i="1"/>
  <c r="Q1045" i="1"/>
  <c r="E1045" i="1"/>
  <c r="N1045" i="1"/>
  <c r="J1045" i="1"/>
  <c r="I1045" i="1"/>
  <c r="M1045" i="1"/>
  <c r="F1045" i="1"/>
  <c r="Q26" i="1"/>
  <c r="E26" i="1"/>
  <c r="N26" i="1"/>
  <c r="M26" i="1"/>
  <c r="I26" i="1"/>
  <c r="H26" i="1"/>
  <c r="J26" i="1"/>
  <c r="G26" i="1"/>
  <c r="F26" i="1"/>
  <c r="Q90" i="1"/>
  <c r="E90" i="1"/>
  <c r="N90" i="1"/>
  <c r="M90" i="1"/>
  <c r="I90" i="1"/>
  <c r="H90" i="1"/>
  <c r="J90" i="1"/>
  <c r="F90" i="1"/>
  <c r="G90" i="1"/>
  <c r="Q154" i="1"/>
  <c r="E154" i="1"/>
  <c r="N154" i="1"/>
  <c r="M154" i="1"/>
  <c r="I154" i="1"/>
  <c r="J154" i="1"/>
  <c r="H154" i="1"/>
  <c r="F154" i="1"/>
  <c r="G154" i="1"/>
  <c r="Q218" i="1"/>
  <c r="E218" i="1"/>
  <c r="N218" i="1"/>
  <c r="M218" i="1"/>
  <c r="I218" i="1"/>
  <c r="H218" i="1"/>
  <c r="G218" i="1"/>
  <c r="J218" i="1"/>
  <c r="F218" i="1"/>
  <c r="J282" i="1"/>
  <c r="I282" i="1"/>
  <c r="H282" i="1"/>
  <c r="F282" i="1"/>
  <c r="N282" i="1"/>
  <c r="M282" i="1"/>
  <c r="G282" i="1"/>
  <c r="E282" i="1"/>
  <c r="Q282" i="1"/>
  <c r="J346" i="1"/>
  <c r="I346" i="1"/>
  <c r="H346" i="1"/>
  <c r="F346" i="1"/>
  <c r="N346" i="1"/>
  <c r="M346" i="1"/>
  <c r="G346" i="1"/>
  <c r="Q346" i="1"/>
  <c r="E346" i="1"/>
  <c r="H436" i="1"/>
  <c r="G436" i="1"/>
  <c r="F436" i="1"/>
  <c r="N436" i="1"/>
  <c r="Q436" i="1"/>
  <c r="J436" i="1"/>
  <c r="I436" i="1"/>
  <c r="E436" i="1"/>
  <c r="M436" i="1"/>
  <c r="J565" i="1"/>
  <c r="I565" i="1"/>
  <c r="G565" i="1"/>
  <c r="F565" i="1"/>
  <c r="E565" i="1"/>
  <c r="Q565" i="1"/>
  <c r="N565" i="1"/>
  <c r="M565" i="1"/>
  <c r="H565" i="1"/>
  <c r="J693" i="1"/>
  <c r="I693" i="1"/>
  <c r="G693" i="1"/>
  <c r="F693" i="1"/>
  <c r="E693" i="1"/>
  <c r="Q693" i="1"/>
  <c r="N693" i="1"/>
  <c r="M693" i="1"/>
  <c r="H693" i="1"/>
  <c r="G920" i="1"/>
  <c r="F920" i="1"/>
  <c r="N920" i="1"/>
  <c r="M920" i="1"/>
  <c r="I920" i="1"/>
  <c r="H920" i="1"/>
  <c r="E920" i="1"/>
  <c r="Q920" i="1"/>
  <c r="J920" i="1"/>
  <c r="J1286" i="1"/>
  <c r="I1286" i="1"/>
  <c r="G1286" i="1"/>
  <c r="E1286" i="1"/>
  <c r="Q1286" i="1"/>
  <c r="N1286" i="1"/>
  <c r="H1286" i="1"/>
  <c r="F1286" i="1"/>
  <c r="M1286" i="1"/>
  <c r="J426" i="1"/>
  <c r="I426" i="1"/>
  <c r="H426" i="1"/>
  <c r="F426" i="1"/>
  <c r="N426" i="1"/>
  <c r="M426" i="1"/>
  <c r="G426" i="1"/>
  <c r="E426" i="1"/>
  <c r="Q426" i="1"/>
  <c r="F1306" i="1"/>
  <c r="Q1306" i="1"/>
  <c r="E1306" i="1"/>
  <c r="M1306" i="1"/>
  <c r="N1306" i="1"/>
  <c r="J1306" i="1"/>
  <c r="H1306" i="1"/>
  <c r="G1306" i="1"/>
  <c r="I1306" i="1"/>
  <c r="J229" i="1"/>
  <c r="I229" i="1"/>
  <c r="H229" i="1"/>
  <c r="F229" i="1"/>
  <c r="Q229" i="1"/>
  <c r="E229" i="1"/>
  <c r="N229" i="1"/>
  <c r="M229" i="1"/>
  <c r="G229" i="1"/>
  <c r="M620" i="1"/>
  <c r="J620" i="1"/>
  <c r="H620" i="1"/>
  <c r="N620" i="1"/>
  <c r="I620" i="1"/>
  <c r="G620" i="1"/>
  <c r="E620" i="1"/>
  <c r="Q620" i="1"/>
  <c r="F620" i="1"/>
  <c r="F25" i="1"/>
  <c r="Q25" i="1"/>
  <c r="E25" i="1"/>
  <c r="N25" i="1"/>
  <c r="J25" i="1"/>
  <c r="I25" i="1"/>
  <c r="H25" i="1"/>
  <c r="M25" i="1"/>
  <c r="G25" i="1"/>
  <c r="F161" i="1"/>
  <c r="Q161" i="1"/>
  <c r="E161" i="1"/>
  <c r="N161" i="1"/>
  <c r="J161" i="1"/>
  <c r="M161" i="1"/>
  <c r="I161" i="1"/>
  <c r="G161" i="1"/>
  <c r="H161" i="1"/>
  <c r="M297" i="1"/>
  <c r="J297" i="1"/>
  <c r="I297" i="1"/>
  <c r="G297" i="1"/>
  <c r="E297" i="1"/>
  <c r="Q297" i="1"/>
  <c r="N297" i="1"/>
  <c r="H297" i="1"/>
  <c r="F297" i="1"/>
  <c r="I499" i="1"/>
  <c r="H499" i="1"/>
  <c r="G499" i="1"/>
  <c r="Q499" i="1"/>
  <c r="E499" i="1"/>
  <c r="M499" i="1"/>
  <c r="J499" i="1"/>
  <c r="F499" i="1"/>
  <c r="N499" i="1"/>
  <c r="J789" i="1"/>
  <c r="I789" i="1"/>
  <c r="G789" i="1"/>
  <c r="Q789" i="1"/>
  <c r="N789" i="1"/>
  <c r="M789" i="1"/>
  <c r="F789" i="1"/>
  <c r="H789" i="1"/>
  <c r="E789" i="1"/>
  <c r="N1651" i="1"/>
  <c r="J1651" i="1"/>
  <c r="G1651" i="1"/>
  <c r="F1651" i="1"/>
  <c r="E1651" i="1"/>
  <c r="Q1651" i="1"/>
  <c r="H1651" i="1"/>
  <c r="N59" i="1"/>
  <c r="M59" i="1"/>
  <c r="J59" i="1"/>
  <c r="H59" i="1"/>
  <c r="G59" i="1"/>
  <c r="Q59" i="1"/>
  <c r="F59" i="1"/>
  <c r="E59" i="1"/>
  <c r="I59" i="1"/>
  <c r="N123" i="1"/>
  <c r="M123" i="1"/>
  <c r="J123" i="1"/>
  <c r="H123" i="1"/>
  <c r="G123" i="1"/>
  <c r="F123" i="1"/>
  <c r="Q123" i="1"/>
  <c r="E123" i="1"/>
  <c r="I123" i="1"/>
  <c r="N187" i="1"/>
  <c r="M187" i="1"/>
  <c r="J187" i="1"/>
  <c r="H187" i="1"/>
  <c r="G187" i="1"/>
  <c r="F187" i="1"/>
  <c r="I187" i="1"/>
  <c r="E187" i="1"/>
  <c r="Q187" i="1"/>
  <c r="H251" i="1"/>
  <c r="G251" i="1"/>
  <c r="Q251" i="1"/>
  <c r="E251" i="1"/>
  <c r="M251" i="1"/>
  <c r="J251" i="1"/>
  <c r="I251" i="1"/>
  <c r="F251" i="1"/>
  <c r="N251" i="1"/>
  <c r="I315" i="1"/>
  <c r="H315" i="1"/>
  <c r="G315" i="1"/>
  <c r="Q315" i="1"/>
  <c r="E315" i="1"/>
  <c r="M315" i="1"/>
  <c r="J315" i="1"/>
  <c r="F315" i="1"/>
  <c r="N315" i="1"/>
  <c r="I379" i="1"/>
  <c r="H379" i="1"/>
  <c r="G379" i="1"/>
  <c r="Q379" i="1"/>
  <c r="E379" i="1"/>
  <c r="M379" i="1"/>
  <c r="J379" i="1"/>
  <c r="N379" i="1"/>
  <c r="F379" i="1"/>
  <c r="Q505" i="1"/>
  <c r="E505" i="1"/>
  <c r="N505" i="1"/>
  <c r="J505" i="1"/>
  <c r="M505" i="1"/>
  <c r="I505" i="1"/>
  <c r="G505" i="1"/>
  <c r="F505" i="1"/>
  <c r="H505" i="1"/>
  <c r="Q634" i="1"/>
  <c r="E634" i="1"/>
  <c r="N634" i="1"/>
  <c r="J634" i="1"/>
  <c r="M634" i="1"/>
  <c r="I634" i="1"/>
  <c r="G634" i="1"/>
  <c r="F634" i="1"/>
  <c r="H634" i="1"/>
  <c r="F801" i="1"/>
  <c r="Q801" i="1"/>
  <c r="E801" i="1"/>
  <c r="M801" i="1"/>
  <c r="H801" i="1"/>
  <c r="G801" i="1"/>
  <c r="N801" i="1"/>
  <c r="J801" i="1"/>
  <c r="I801" i="1"/>
  <c r="N1057" i="1"/>
  <c r="M1057" i="1"/>
  <c r="I1057" i="1"/>
  <c r="H1057" i="1"/>
  <c r="Q1057" i="1"/>
  <c r="G1057" i="1"/>
  <c r="F1057" i="1"/>
  <c r="J1057" i="1"/>
  <c r="E1057" i="1"/>
  <c r="H1699" i="1"/>
  <c r="N1699" i="1"/>
  <c r="M1699" i="1"/>
  <c r="J1699" i="1"/>
  <c r="G1699" i="1"/>
  <c r="I1699" i="1"/>
  <c r="F1699" i="1"/>
  <c r="E1699" i="1"/>
  <c r="Q1699" i="1"/>
  <c r="G429" i="1"/>
  <c r="F429" i="1"/>
  <c r="Q429" i="1"/>
  <c r="E429" i="1"/>
  <c r="M429" i="1"/>
  <c r="N429" i="1"/>
  <c r="I429" i="1"/>
  <c r="H429" i="1"/>
  <c r="J429" i="1"/>
  <c r="G493" i="1"/>
  <c r="F493" i="1"/>
  <c r="Q493" i="1"/>
  <c r="E493" i="1"/>
  <c r="M493" i="1"/>
  <c r="J493" i="1"/>
  <c r="N493" i="1"/>
  <c r="I493" i="1"/>
  <c r="H493" i="1"/>
  <c r="I558" i="1"/>
  <c r="H558" i="1"/>
  <c r="F558" i="1"/>
  <c r="E558" i="1"/>
  <c r="N558" i="1"/>
  <c r="J558" i="1"/>
  <c r="G558" i="1"/>
  <c r="Q558" i="1"/>
  <c r="M558" i="1"/>
  <c r="I622" i="1"/>
  <c r="H622" i="1"/>
  <c r="F622" i="1"/>
  <c r="E622" i="1"/>
  <c r="N622" i="1"/>
  <c r="Q622" i="1"/>
  <c r="M622" i="1"/>
  <c r="J622" i="1"/>
  <c r="G622" i="1"/>
  <c r="I686" i="1"/>
  <c r="H686" i="1"/>
  <c r="F686" i="1"/>
  <c r="E686" i="1"/>
  <c r="N686" i="1"/>
  <c r="J686" i="1"/>
  <c r="G686" i="1"/>
  <c r="Q686" i="1"/>
  <c r="M686" i="1"/>
  <c r="F777" i="1"/>
  <c r="Q777" i="1"/>
  <c r="E777" i="1"/>
  <c r="M777" i="1"/>
  <c r="G777" i="1"/>
  <c r="N777" i="1"/>
  <c r="I777" i="1"/>
  <c r="H777" i="1"/>
  <c r="J777" i="1"/>
  <c r="F905" i="1"/>
  <c r="Q905" i="1"/>
  <c r="E905" i="1"/>
  <c r="M905" i="1"/>
  <c r="G905" i="1"/>
  <c r="N905" i="1"/>
  <c r="I905" i="1"/>
  <c r="H905" i="1"/>
  <c r="J905" i="1"/>
  <c r="N1033" i="1"/>
  <c r="M1033" i="1"/>
  <c r="I1033" i="1"/>
  <c r="H1033" i="1"/>
  <c r="F1033" i="1"/>
  <c r="E1033" i="1"/>
  <c r="J1033" i="1"/>
  <c r="G1033" i="1"/>
  <c r="Q1033" i="1"/>
  <c r="F1255" i="1"/>
  <c r="H1255" i="1"/>
  <c r="G1255" i="1"/>
  <c r="Q1255" i="1"/>
  <c r="N1255" i="1"/>
  <c r="M1255" i="1"/>
  <c r="J1255" i="1"/>
  <c r="I1255" i="1"/>
  <c r="E1255" i="1"/>
  <c r="N1603" i="1"/>
  <c r="M1603" i="1"/>
  <c r="J1603" i="1"/>
  <c r="G1603" i="1"/>
  <c r="E1603" i="1"/>
  <c r="I1603" i="1"/>
  <c r="H1603" i="1"/>
  <c r="F1603" i="1"/>
  <c r="Q1603" i="1"/>
  <c r="F390" i="1"/>
  <c r="Q390" i="1"/>
  <c r="E390" i="1"/>
  <c r="N390" i="1"/>
  <c r="J390" i="1"/>
  <c r="M390" i="1"/>
  <c r="H390" i="1"/>
  <c r="G390" i="1"/>
  <c r="I390" i="1"/>
  <c r="F454" i="1"/>
  <c r="Q454" i="1"/>
  <c r="E454" i="1"/>
  <c r="N454" i="1"/>
  <c r="J454" i="1"/>
  <c r="M454" i="1"/>
  <c r="H454" i="1"/>
  <c r="G454" i="1"/>
  <c r="I454" i="1"/>
  <c r="H518" i="1"/>
  <c r="G518" i="1"/>
  <c r="Q518" i="1"/>
  <c r="E518" i="1"/>
  <c r="M518" i="1"/>
  <c r="J518" i="1"/>
  <c r="I518" i="1"/>
  <c r="N518" i="1"/>
  <c r="F518" i="1"/>
  <c r="H583" i="1"/>
  <c r="G583" i="1"/>
  <c r="Q583" i="1"/>
  <c r="E583" i="1"/>
  <c r="M583" i="1"/>
  <c r="J583" i="1"/>
  <c r="I583" i="1"/>
  <c r="N583" i="1"/>
  <c r="F583" i="1"/>
  <c r="H647" i="1"/>
  <c r="G647" i="1"/>
  <c r="Q647" i="1"/>
  <c r="E647" i="1"/>
  <c r="M647" i="1"/>
  <c r="J647" i="1"/>
  <c r="I647" i="1"/>
  <c r="F647" i="1"/>
  <c r="N647" i="1"/>
  <c r="H711" i="1"/>
  <c r="G711" i="1"/>
  <c r="Q711" i="1"/>
  <c r="E711" i="1"/>
  <c r="M711" i="1"/>
  <c r="J711" i="1"/>
  <c r="I711" i="1"/>
  <c r="N711" i="1"/>
  <c r="F711" i="1"/>
  <c r="Q826" i="1"/>
  <c r="E826" i="1"/>
  <c r="N826" i="1"/>
  <c r="J826" i="1"/>
  <c r="M826" i="1"/>
  <c r="I826" i="1"/>
  <c r="G826" i="1"/>
  <c r="H826" i="1"/>
  <c r="F826" i="1"/>
  <c r="Q954" i="1"/>
  <c r="E954" i="1"/>
  <c r="N954" i="1"/>
  <c r="J954" i="1"/>
  <c r="I954" i="1"/>
  <c r="G954" i="1"/>
  <c r="F954" i="1"/>
  <c r="M954" i="1"/>
  <c r="H954" i="1"/>
  <c r="M1098" i="1"/>
  <c r="J1098" i="1"/>
  <c r="H1098" i="1"/>
  <c r="G1098" i="1"/>
  <c r="Q1098" i="1"/>
  <c r="N1098" i="1"/>
  <c r="F1098" i="1"/>
  <c r="E1098" i="1"/>
  <c r="I1098" i="1"/>
  <c r="F1354" i="1"/>
  <c r="Q1354" i="1"/>
  <c r="E1354" i="1"/>
  <c r="M1354" i="1"/>
  <c r="H1354" i="1"/>
  <c r="G1354" i="1"/>
  <c r="J1354" i="1"/>
  <c r="I1354" i="1"/>
  <c r="N1354" i="1"/>
  <c r="J1800" i="1"/>
  <c r="I1800" i="1"/>
  <c r="H1800" i="1"/>
  <c r="F1800" i="1"/>
  <c r="N1800" i="1"/>
  <c r="M1800" i="1"/>
  <c r="E1800" i="1"/>
  <c r="Q1800" i="1"/>
  <c r="G1800" i="1"/>
  <c r="Q407" i="1"/>
  <c r="E407" i="1"/>
  <c r="N407" i="1"/>
  <c r="M407" i="1"/>
  <c r="I407" i="1"/>
  <c r="G407" i="1"/>
  <c r="F407" i="1"/>
  <c r="J407" i="1"/>
  <c r="H407" i="1"/>
  <c r="Q471" i="1"/>
  <c r="E471" i="1"/>
  <c r="N471" i="1"/>
  <c r="M471" i="1"/>
  <c r="I471" i="1"/>
  <c r="G471" i="1"/>
  <c r="F471" i="1"/>
  <c r="J471" i="1"/>
  <c r="H471" i="1"/>
  <c r="G535" i="1"/>
  <c r="F535" i="1"/>
  <c r="N535" i="1"/>
  <c r="M535" i="1"/>
  <c r="J535" i="1"/>
  <c r="I535" i="1"/>
  <c r="E535" i="1"/>
  <c r="Q535" i="1"/>
  <c r="H535" i="1"/>
  <c r="G600" i="1"/>
  <c r="F600" i="1"/>
  <c r="N600" i="1"/>
  <c r="M600" i="1"/>
  <c r="J600" i="1"/>
  <c r="I600" i="1"/>
  <c r="E600" i="1"/>
  <c r="Q600" i="1"/>
  <c r="H600" i="1"/>
  <c r="G664" i="1"/>
  <c r="F664" i="1"/>
  <c r="N664" i="1"/>
  <c r="M664" i="1"/>
  <c r="J664" i="1"/>
  <c r="I664" i="1"/>
  <c r="E664" i="1"/>
  <c r="Q664" i="1"/>
  <c r="H664" i="1"/>
  <c r="J733" i="1"/>
  <c r="I733" i="1"/>
  <c r="G733" i="1"/>
  <c r="E733" i="1"/>
  <c r="N733" i="1"/>
  <c r="M733" i="1"/>
  <c r="Q733" i="1"/>
  <c r="H733" i="1"/>
  <c r="F733" i="1"/>
  <c r="J861" i="1"/>
  <c r="I861" i="1"/>
  <c r="G861" i="1"/>
  <c r="E861" i="1"/>
  <c r="N861" i="1"/>
  <c r="M861" i="1"/>
  <c r="Q861" i="1"/>
  <c r="H861" i="1"/>
  <c r="F861" i="1"/>
  <c r="H989" i="1"/>
  <c r="G989" i="1"/>
  <c r="Q989" i="1"/>
  <c r="E989" i="1"/>
  <c r="N989" i="1"/>
  <c r="M989" i="1"/>
  <c r="J989" i="1"/>
  <c r="F989" i="1"/>
  <c r="I989" i="1"/>
  <c r="J1167" i="1"/>
  <c r="I1167" i="1"/>
  <c r="G1167" i="1"/>
  <c r="F1167" i="1"/>
  <c r="Q1167" i="1"/>
  <c r="N1167" i="1"/>
  <c r="M1167" i="1"/>
  <c r="H1167" i="1"/>
  <c r="E1167" i="1"/>
  <c r="G1438" i="1"/>
  <c r="Q1438" i="1"/>
  <c r="E1438" i="1"/>
  <c r="N1438" i="1"/>
  <c r="M1438" i="1"/>
  <c r="H1438" i="1"/>
  <c r="F1438" i="1"/>
  <c r="J1438" i="1"/>
  <c r="I1438" i="1"/>
  <c r="F1939" i="1"/>
  <c r="Q1939" i="1"/>
  <c r="E1939" i="1"/>
  <c r="M1939" i="1"/>
  <c r="G1939" i="1"/>
  <c r="N1939" i="1"/>
  <c r="I1939" i="1"/>
  <c r="J1939" i="1"/>
  <c r="H1939" i="1"/>
  <c r="N424" i="1"/>
  <c r="M424" i="1"/>
  <c r="J424" i="1"/>
  <c r="H424" i="1"/>
  <c r="Q424" i="1"/>
  <c r="I424" i="1"/>
  <c r="F424" i="1"/>
  <c r="G424" i="1"/>
  <c r="E424" i="1"/>
  <c r="N488" i="1"/>
  <c r="M488" i="1"/>
  <c r="J488" i="1"/>
  <c r="H488" i="1"/>
  <c r="Q488" i="1"/>
  <c r="G488" i="1"/>
  <c r="I488" i="1"/>
  <c r="F488" i="1"/>
  <c r="E488" i="1"/>
  <c r="F553" i="1"/>
  <c r="Q553" i="1"/>
  <c r="E553" i="1"/>
  <c r="M553" i="1"/>
  <c r="N553" i="1"/>
  <c r="J553" i="1"/>
  <c r="I553" i="1"/>
  <c r="G553" i="1"/>
  <c r="H553" i="1"/>
  <c r="F617" i="1"/>
  <c r="Q617" i="1"/>
  <c r="E617" i="1"/>
  <c r="M617" i="1"/>
  <c r="N617" i="1"/>
  <c r="J617" i="1"/>
  <c r="I617" i="1"/>
  <c r="G617" i="1"/>
  <c r="H617" i="1"/>
  <c r="F681" i="1"/>
  <c r="Q681" i="1"/>
  <c r="E681" i="1"/>
  <c r="M681" i="1"/>
  <c r="N681" i="1"/>
  <c r="J681" i="1"/>
  <c r="I681" i="1"/>
  <c r="G681" i="1"/>
  <c r="H681" i="1"/>
  <c r="G768" i="1"/>
  <c r="F768" i="1"/>
  <c r="N768" i="1"/>
  <c r="J768" i="1"/>
  <c r="I768" i="1"/>
  <c r="H768" i="1"/>
  <c r="Q768" i="1"/>
  <c r="M768" i="1"/>
  <c r="E768" i="1"/>
  <c r="G896" i="1"/>
  <c r="F896" i="1"/>
  <c r="N896" i="1"/>
  <c r="J896" i="1"/>
  <c r="I896" i="1"/>
  <c r="H896" i="1"/>
  <c r="Q896" i="1"/>
  <c r="M896" i="1"/>
  <c r="E896" i="1"/>
  <c r="Q1024" i="1"/>
  <c r="E1024" i="1"/>
  <c r="N1024" i="1"/>
  <c r="J1024" i="1"/>
  <c r="I1024" i="1"/>
  <c r="G1024" i="1"/>
  <c r="F1024" i="1"/>
  <c r="M1024" i="1"/>
  <c r="H1024" i="1"/>
  <c r="G1238" i="1"/>
  <c r="E1238" i="1"/>
  <c r="Q1238" i="1"/>
  <c r="M1238" i="1"/>
  <c r="J1238" i="1"/>
  <c r="H1238" i="1"/>
  <c r="F1238" i="1"/>
  <c r="N1238" i="1"/>
  <c r="I1238" i="1"/>
  <c r="G1568" i="1"/>
  <c r="F1568" i="1"/>
  <c r="Q1568" i="1"/>
  <c r="E1568" i="1"/>
  <c r="M1568" i="1"/>
  <c r="J1568" i="1"/>
  <c r="I1568" i="1"/>
  <c r="N1568" i="1"/>
  <c r="H1568" i="1"/>
  <c r="N731" i="1"/>
  <c r="M731" i="1"/>
  <c r="I731" i="1"/>
  <c r="J731" i="1"/>
  <c r="H731" i="1"/>
  <c r="G731" i="1"/>
  <c r="E731" i="1"/>
  <c r="Q731" i="1"/>
  <c r="F731" i="1"/>
  <c r="N795" i="1"/>
  <c r="M795" i="1"/>
  <c r="I795" i="1"/>
  <c r="J795" i="1"/>
  <c r="H795" i="1"/>
  <c r="G795" i="1"/>
  <c r="E795" i="1"/>
  <c r="Q795" i="1"/>
  <c r="F795" i="1"/>
  <c r="N859" i="1"/>
  <c r="M859" i="1"/>
  <c r="I859" i="1"/>
  <c r="J859" i="1"/>
  <c r="H859" i="1"/>
  <c r="G859" i="1"/>
  <c r="E859" i="1"/>
  <c r="Q859" i="1"/>
  <c r="F859" i="1"/>
  <c r="N923" i="1"/>
  <c r="M923" i="1"/>
  <c r="I923" i="1"/>
  <c r="H923" i="1"/>
  <c r="Q923" i="1"/>
  <c r="J923" i="1"/>
  <c r="F923" i="1"/>
  <c r="G923" i="1"/>
  <c r="E923" i="1"/>
  <c r="J987" i="1"/>
  <c r="I987" i="1"/>
  <c r="G987" i="1"/>
  <c r="F987" i="1"/>
  <c r="Q987" i="1"/>
  <c r="N987" i="1"/>
  <c r="H987" i="1"/>
  <c r="E987" i="1"/>
  <c r="M987" i="1"/>
  <c r="J1051" i="1"/>
  <c r="I1051" i="1"/>
  <c r="G1051" i="1"/>
  <c r="F1051" i="1"/>
  <c r="Q1051" i="1"/>
  <c r="N1051" i="1"/>
  <c r="H1051" i="1"/>
  <c r="E1051" i="1"/>
  <c r="M1051" i="1"/>
  <c r="N1165" i="1"/>
  <c r="M1165" i="1"/>
  <c r="I1165" i="1"/>
  <c r="H1165" i="1"/>
  <c r="F1165" i="1"/>
  <c r="E1165" i="1"/>
  <c r="J1165" i="1"/>
  <c r="G1165" i="1"/>
  <c r="Q1165" i="1"/>
  <c r="M1293" i="1"/>
  <c r="J1293" i="1"/>
  <c r="H1293" i="1"/>
  <c r="F1293" i="1"/>
  <c r="E1293" i="1"/>
  <c r="Q1293" i="1"/>
  <c r="N1293" i="1"/>
  <c r="I1293" i="1"/>
  <c r="G1293" i="1"/>
  <c r="M1434" i="1"/>
  <c r="I1434" i="1"/>
  <c r="H1434" i="1"/>
  <c r="G1434" i="1"/>
  <c r="N1434" i="1"/>
  <c r="J1434" i="1"/>
  <c r="E1434" i="1"/>
  <c r="F1434" i="1"/>
  <c r="Q1434" i="1"/>
  <c r="N1679" i="1"/>
  <c r="I1679" i="1"/>
  <c r="H1679" i="1"/>
  <c r="G1679" i="1"/>
  <c r="E1679" i="1"/>
  <c r="M1679" i="1"/>
  <c r="F1679" i="1"/>
  <c r="Q1679" i="1"/>
  <c r="J1679" i="1"/>
  <c r="J1935" i="1"/>
  <c r="I1935" i="1"/>
  <c r="G1935" i="1"/>
  <c r="N1935" i="1"/>
  <c r="M1935" i="1"/>
  <c r="F1935" i="1"/>
  <c r="E1935" i="1"/>
  <c r="Q1935" i="1"/>
  <c r="H1935" i="1"/>
  <c r="M748" i="1"/>
  <c r="J748" i="1"/>
  <c r="H748" i="1"/>
  <c r="N748" i="1"/>
  <c r="I748" i="1"/>
  <c r="G748" i="1"/>
  <c r="E748" i="1"/>
  <c r="Q748" i="1"/>
  <c r="F748" i="1"/>
  <c r="M812" i="1"/>
  <c r="J812" i="1"/>
  <c r="H812" i="1"/>
  <c r="N812" i="1"/>
  <c r="I812" i="1"/>
  <c r="G812" i="1"/>
  <c r="E812" i="1"/>
  <c r="Q812" i="1"/>
  <c r="F812" i="1"/>
  <c r="M876" i="1"/>
  <c r="J876" i="1"/>
  <c r="H876" i="1"/>
  <c r="N876" i="1"/>
  <c r="I876" i="1"/>
  <c r="G876" i="1"/>
  <c r="E876" i="1"/>
  <c r="Q876" i="1"/>
  <c r="F876" i="1"/>
  <c r="M940" i="1"/>
  <c r="J940" i="1"/>
  <c r="H940" i="1"/>
  <c r="G940" i="1"/>
  <c r="E940" i="1"/>
  <c r="Q940" i="1"/>
  <c r="I940" i="1"/>
  <c r="F940" i="1"/>
  <c r="N940" i="1"/>
  <c r="I1004" i="1"/>
  <c r="H1004" i="1"/>
  <c r="F1004" i="1"/>
  <c r="Q1004" i="1"/>
  <c r="E1004" i="1"/>
  <c r="M1004" i="1"/>
  <c r="J1004" i="1"/>
  <c r="N1004" i="1"/>
  <c r="G1004" i="1"/>
  <c r="G1070" i="1"/>
  <c r="F1070" i="1"/>
  <c r="N1070" i="1"/>
  <c r="M1070" i="1"/>
  <c r="I1070" i="1"/>
  <c r="H1070" i="1"/>
  <c r="Q1070" i="1"/>
  <c r="J1070" i="1"/>
  <c r="E1070" i="1"/>
  <c r="M1198" i="1"/>
  <c r="J1198" i="1"/>
  <c r="H1198" i="1"/>
  <c r="G1198" i="1"/>
  <c r="Q1198" i="1"/>
  <c r="N1198" i="1"/>
  <c r="F1198" i="1"/>
  <c r="E1198" i="1"/>
  <c r="I1198" i="1"/>
  <c r="J1326" i="1"/>
  <c r="I1326" i="1"/>
  <c r="G1326" i="1"/>
  <c r="N1326" i="1"/>
  <c r="M1326" i="1"/>
  <c r="F1326" i="1"/>
  <c r="E1326" i="1"/>
  <c r="Q1326" i="1"/>
  <c r="H1326" i="1"/>
  <c r="G1488" i="1"/>
  <c r="F1488" i="1"/>
  <c r="Q1488" i="1"/>
  <c r="E1488" i="1"/>
  <c r="N1488" i="1"/>
  <c r="M1488" i="1"/>
  <c r="H1488" i="1"/>
  <c r="J1488" i="1"/>
  <c r="I1488" i="1"/>
  <c r="F1744" i="1"/>
  <c r="Q1744" i="1"/>
  <c r="E1744" i="1"/>
  <c r="M1744" i="1"/>
  <c r="J1744" i="1"/>
  <c r="N1744" i="1"/>
  <c r="H1744" i="1"/>
  <c r="I1744" i="1"/>
  <c r="G1744" i="1"/>
  <c r="I2000" i="1"/>
  <c r="H2000" i="1"/>
  <c r="F2000" i="1"/>
  <c r="G2000" i="1"/>
  <c r="E2000" i="1"/>
  <c r="Q2000" i="1"/>
  <c r="M2000" i="1"/>
  <c r="J2000" i="1"/>
  <c r="N2000" i="1"/>
  <c r="I766" i="1"/>
  <c r="H766" i="1"/>
  <c r="F766" i="1"/>
  <c r="Q766" i="1"/>
  <c r="N766" i="1"/>
  <c r="J766" i="1"/>
  <c r="E766" i="1"/>
  <c r="M766" i="1"/>
  <c r="G766" i="1"/>
  <c r="I830" i="1"/>
  <c r="H830" i="1"/>
  <c r="F830" i="1"/>
  <c r="Q830" i="1"/>
  <c r="N830" i="1"/>
  <c r="J830" i="1"/>
  <c r="G830" i="1"/>
  <c r="M830" i="1"/>
  <c r="E830" i="1"/>
  <c r="I894" i="1"/>
  <c r="H894" i="1"/>
  <c r="F894" i="1"/>
  <c r="Q894" i="1"/>
  <c r="N894" i="1"/>
  <c r="J894" i="1"/>
  <c r="E894" i="1"/>
  <c r="G894" i="1"/>
  <c r="M894" i="1"/>
  <c r="F958" i="1"/>
  <c r="N958" i="1"/>
  <c r="J958" i="1"/>
  <c r="I958" i="1"/>
  <c r="G958" i="1"/>
  <c r="E958" i="1"/>
  <c r="Q958" i="1"/>
  <c r="H958" i="1"/>
  <c r="M958" i="1"/>
  <c r="G1022" i="1"/>
  <c r="F1022" i="1"/>
  <c r="N1022" i="1"/>
  <c r="M1022" i="1"/>
  <c r="I1022" i="1"/>
  <c r="H1022" i="1"/>
  <c r="Q1022" i="1"/>
  <c r="E1022" i="1"/>
  <c r="J1022" i="1"/>
  <c r="M1106" i="1"/>
  <c r="J1106" i="1"/>
  <c r="H1106" i="1"/>
  <c r="G1106" i="1"/>
  <c r="E1106" i="1"/>
  <c r="Q1106" i="1"/>
  <c r="I1106" i="1"/>
  <c r="F1106" i="1"/>
  <c r="N1106" i="1"/>
  <c r="M1234" i="1"/>
  <c r="E1234" i="1"/>
  <c r="Q1234" i="1"/>
  <c r="J1234" i="1"/>
  <c r="I1234" i="1"/>
  <c r="G1234" i="1"/>
  <c r="F1234" i="1"/>
  <c r="N1234" i="1"/>
  <c r="H1234" i="1"/>
  <c r="M1362" i="1"/>
  <c r="I1362" i="1"/>
  <c r="G1362" i="1"/>
  <c r="N1362" i="1"/>
  <c r="J1362" i="1"/>
  <c r="H1362" i="1"/>
  <c r="E1362" i="1"/>
  <c r="Q1362" i="1"/>
  <c r="F1362" i="1"/>
  <c r="G1560" i="1"/>
  <c r="F1560" i="1"/>
  <c r="Q1560" i="1"/>
  <c r="E1560" i="1"/>
  <c r="J1560" i="1"/>
  <c r="H1560" i="1"/>
  <c r="N1560" i="1"/>
  <c r="M1560" i="1"/>
  <c r="I1560" i="1"/>
  <c r="J1816" i="1"/>
  <c r="I1816" i="1"/>
  <c r="H1816" i="1"/>
  <c r="F1816" i="1"/>
  <c r="N1816" i="1"/>
  <c r="M1816" i="1"/>
  <c r="E1816" i="1"/>
  <c r="G1816" i="1"/>
  <c r="Q1816" i="1"/>
  <c r="H783" i="1"/>
  <c r="G783" i="1"/>
  <c r="Q783" i="1"/>
  <c r="E783" i="1"/>
  <c r="N783" i="1"/>
  <c r="J783" i="1"/>
  <c r="F783" i="1"/>
  <c r="M783" i="1"/>
  <c r="I783" i="1"/>
  <c r="H847" i="1"/>
  <c r="G847" i="1"/>
  <c r="Q847" i="1"/>
  <c r="E847" i="1"/>
  <c r="N847" i="1"/>
  <c r="J847" i="1"/>
  <c r="I847" i="1"/>
  <c r="M847" i="1"/>
  <c r="F847" i="1"/>
  <c r="H911" i="1"/>
  <c r="G911" i="1"/>
  <c r="Q911" i="1"/>
  <c r="E911" i="1"/>
  <c r="N911" i="1"/>
  <c r="J911" i="1"/>
  <c r="I911" i="1"/>
  <c r="F911" i="1"/>
  <c r="M911" i="1"/>
  <c r="F975" i="1"/>
  <c r="Q975" i="1"/>
  <c r="E975" i="1"/>
  <c r="M975" i="1"/>
  <c r="J975" i="1"/>
  <c r="I975" i="1"/>
  <c r="H975" i="1"/>
  <c r="N975" i="1"/>
  <c r="G975" i="1"/>
  <c r="F1039" i="1"/>
  <c r="Q1039" i="1"/>
  <c r="E1039" i="1"/>
  <c r="M1039" i="1"/>
  <c r="J1039" i="1"/>
  <c r="I1039" i="1"/>
  <c r="H1039" i="1"/>
  <c r="N1039" i="1"/>
  <c r="G1039" i="1"/>
  <c r="N1141" i="1"/>
  <c r="M1141" i="1"/>
  <c r="I1141" i="1"/>
  <c r="H1141" i="1"/>
  <c r="Q1141" i="1"/>
  <c r="G1141" i="1"/>
  <c r="F1141" i="1"/>
  <c r="J1141" i="1"/>
  <c r="E1141" i="1"/>
  <c r="H1269" i="1"/>
  <c r="J1269" i="1"/>
  <c r="I1269" i="1"/>
  <c r="F1269" i="1"/>
  <c r="E1269" i="1"/>
  <c r="Q1269" i="1"/>
  <c r="N1269" i="1"/>
  <c r="G1269" i="1"/>
  <c r="M1269" i="1"/>
  <c r="H1397" i="1"/>
  <c r="F1397" i="1"/>
  <c r="Q1397" i="1"/>
  <c r="E1397" i="1"/>
  <c r="N1397" i="1"/>
  <c r="I1397" i="1"/>
  <c r="G1397" i="1"/>
  <c r="J1397" i="1"/>
  <c r="M1397" i="1"/>
  <c r="H1631" i="1"/>
  <c r="G1631" i="1"/>
  <c r="F1631" i="1"/>
  <c r="M1631" i="1"/>
  <c r="I1631" i="1"/>
  <c r="E1631" i="1"/>
  <c r="Q1631" i="1"/>
  <c r="N1631" i="1"/>
  <c r="J1631" i="1"/>
  <c r="Q1887" i="1"/>
  <c r="E1887" i="1"/>
  <c r="J1887" i="1"/>
  <c r="I1887" i="1"/>
  <c r="N1887" i="1"/>
  <c r="H1887" i="1"/>
  <c r="F1887" i="1"/>
  <c r="M1887" i="1"/>
  <c r="G1887" i="1"/>
  <c r="Q1088" i="1"/>
  <c r="E1088" i="1"/>
  <c r="N1088" i="1"/>
  <c r="J1088" i="1"/>
  <c r="I1088" i="1"/>
  <c r="G1088" i="1"/>
  <c r="F1088" i="1"/>
  <c r="M1088" i="1"/>
  <c r="H1088" i="1"/>
  <c r="I1152" i="1"/>
  <c r="H1152" i="1"/>
  <c r="F1152" i="1"/>
  <c r="Q1152" i="1"/>
  <c r="E1152" i="1"/>
  <c r="M1152" i="1"/>
  <c r="J1152" i="1"/>
  <c r="G1152" i="1"/>
  <c r="N1152" i="1"/>
  <c r="Q1216" i="1"/>
  <c r="E1216" i="1"/>
  <c r="M1216" i="1"/>
  <c r="J1216" i="1"/>
  <c r="H1216" i="1"/>
  <c r="G1216" i="1"/>
  <c r="I1216" i="1"/>
  <c r="F1216" i="1"/>
  <c r="N1216" i="1"/>
  <c r="H1280" i="1"/>
  <c r="G1280" i="1"/>
  <c r="Q1280" i="1"/>
  <c r="E1280" i="1"/>
  <c r="I1280" i="1"/>
  <c r="F1280" i="1"/>
  <c r="M1280" i="1"/>
  <c r="J1280" i="1"/>
  <c r="N1280" i="1"/>
  <c r="H1344" i="1"/>
  <c r="G1344" i="1"/>
  <c r="Q1344" i="1"/>
  <c r="E1344" i="1"/>
  <c r="I1344" i="1"/>
  <c r="F1344" i="1"/>
  <c r="N1344" i="1"/>
  <c r="M1344" i="1"/>
  <c r="J1344" i="1"/>
  <c r="G1414" i="1"/>
  <c r="Q1414" i="1"/>
  <c r="E1414" i="1"/>
  <c r="N1414" i="1"/>
  <c r="M1414" i="1"/>
  <c r="I1414" i="1"/>
  <c r="H1414" i="1"/>
  <c r="F1414" i="1"/>
  <c r="J1414" i="1"/>
  <c r="I1526" i="1"/>
  <c r="H1526" i="1"/>
  <c r="G1526" i="1"/>
  <c r="J1526" i="1"/>
  <c r="E1526" i="1"/>
  <c r="N1526" i="1"/>
  <c r="Q1526" i="1"/>
  <c r="F1526" i="1"/>
  <c r="M1526" i="1"/>
  <c r="I1654" i="1"/>
  <c r="H1654" i="1"/>
  <c r="G1654" i="1"/>
  <c r="J1654" i="1"/>
  <c r="E1654" i="1"/>
  <c r="N1654" i="1"/>
  <c r="Q1654" i="1"/>
  <c r="M1654" i="1"/>
  <c r="F1654" i="1"/>
  <c r="H1782" i="1"/>
  <c r="G1782" i="1"/>
  <c r="Q1782" i="1"/>
  <c r="E1782" i="1"/>
  <c r="N1782" i="1"/>
  <c r="J1782" i="1"/>
  <c r="I1782" i="1"/>
  <c r="F1782" i="1"/>
  <c r="M1782" i="1"/>
  <c r="F1910" i="1"/>
  <c r="Q1910" i="1"/>
  <c r="E1910" i="1"/>
  <c r="M1910" i="1"/>
  <c r="J1910" i="1"/>
  <c r="N1910" i="1"/>
  <c r="H1910" i="1"/>
  <c r="G1910" i="1"/>
  <c r="I1910" i="1"/>
  <c r="M2038" i="1"/>
  <c r="J2038" i="1"/>
  <c r="H2038" i="1"/>
  <c r="N2038" i="1"/>
  <c r="I2038" i="1"/>
  <c r="F2038" i="1"/>
  <c r="E2038" i="1"/>
  <c r="Q2038" i="1"/>
  <c r="G2038" i="1"/>
  <c r="H1113" i="1"/>
  <c r="G1113" i="1"/>
  <c r="Q1113" i="1"/>
  <c r="E1113" i="1"/>
  <c r="N1113" i="1"/>
  <c r="J1113" i="1"/>
  <c r="I1113" i="1"/>
  <c r="F1113" i="1"/>
  <c r="M1113" i="1"/>
  <c r="H1177" i="1"/>
  <c r="G1177" i="1"/>
  <c r="Q1177" i="1"/>
  <c r="E1177" i="1"/>
  <c r="N1177" i="1"/>
  <c r="J1177" i="1"/>
  <c r="I1177" i="1"/>
  <c r="F1177" i="1"/>
  <c r="M1177" i="1"/>
  <c r="N1241" i="1"/>
  <c r="F1241" i="1"/>
  <c r="E1241" i="1"/>
  <c r="M1241" i="1"/>
  <c r="J1241" i="1"/>
  <c r="I1241" i="1"/>
  <c r="H1241" i="1"/>
  <c r="Q1241" i="1"/>
  <c r="G1241" i="1"/>
  <c r="G1305" i="1"/>
  <c r="F1305" i="1"/>
  <c r="N1305" i="1"/>
  <c r="Q1305" i="1"/>
  <c r="M1305" i="1"/>
  <c r="I1305" i="1"/>
  <c r="H1305" i="1"/>
  <c r="E1305" i="1"/>
  <c r="J1305" i="1"/>
  <c r="N1369" i="1"/>
  <c r="J1369" i="1"/>
  <c r="H1369" i="1"/>
  <c r="E1369" i="1"/>
  <c r="Q1369" i="1"/>
  <c r="I1369" i="1"/>
  <c r="G1369" i="1"/>
  <c r="F1369" i="1"/>
  <c r="M1369" i="1"/>
  <c r="G1454" i="1"/>
  <c r="Q1454" i="1"/>
  <c r="E1454" i="1"/>
  <c r="N1454" i="1"/>
  <c r="M1454" i="1"/>
  <c r="H1454" i="1"/>
  <c r="F1454" i="1"/>
  <c r="I1454" i="1"/>
  <c r="J1454" i="1"/>
  <c r="H1575" i="1"/>
  <c r="G1575" i="1"/>
  <c r="F1575" i="1"/>
  <c r="N1575" i="1"/>
  <c r="M1575" i="1"/>
  <c r="J1575" i="1"/>
  <c r="Q1575" i="1"/>
  <c r="E1575" i="1"/>
  <c r="I1575" i="1"/>
  <c r="N1703" i="1"/>
  <c r="Q1703" i="1"/>
  <c r="M1703" i="1"/>
  <c r="J1703" i="1"/>
  <c r="H1703" i="1"/>
  <c r="I1703" i="1"/>
  <c r="G1703" i="1"/>
  <c r="F1703" i="1"/>
  <c r="E1703" i="1"/>
  <c r="M1831" i="1"/>
  <c r="J1831" i="1"/>
  <c r="I1831" i="1"/>
  <c r="G1831" i="1"/>
  <c r="E1831" i="1"/>
  <c r="Q1831" i="1"/>
  <c r="H1831" i="1"/>
  <c r="F1831" i="1"/>
  <c r="N1831" i="1"/>
  <c r="J1959" i="1"/>
  <c r="I1959" i="1"/>
  <c r="G1959" i="1"/>
  <c r="E1959" i="1"/>
  <c r="Q1959" i="1"/>
  <c r="N1959" i="1"/>
  <c r="H1959" i="1"/>
  <c r="F1959" i="1"/>
  <c r="M1959" i="1"/>
  <c r="J1067" i="1"/>
  <c r="I1067" i="1"/>
  <c r="G1067" i="1"/>
  <c r="F1067" i="1"/>
  <c r="Q1067" i="1"/>
  <c r="N1067" i="1"/>
  <c r="H1067" i="1"/>
  <c r="E1067" i="1"/>
  <c r="M1067" i="1"/>
  <c r="F1131" i="1"/>
  <c r="Q1131" i="1"/>
  <c r="E1131" i="1"/>
  <c r="M1131" i="1"/>
  <c r="J1131" i="1"/>
  <c r="H1131" i="1"/>
  <c r="G1131" i="1"/>
  <c r="N1131" i="1"/>
  <c r="I1131" i="1"/>
  <c r="F1195" i="1"/>
  <c r="Q1195" i="1"/>
  <c r="E1195" i="1"/>
  <c r="M1195" i="1"/>
  <c r="J1195" i="1"/>
  <c r="H1195" i="1"/>
  <c r="G1195" i="1"/>
  <c r="N1195" i="1"/>
  <c r="I1195" i="1"/>
  <c r="J1259" i="1"/>
  <c r="H1259" i="1"/>
  <c r="G1259" i="1"/>
  <c r="E1259" i="1"/>
  <c r="Q1259" i="1"/>
  <c r="N1259" i="1"/>
  <c r="M1259" i="1"/>
  <c r="I1259" i="1"/>
  <c r="F1259" i="1"/>
  <c r="Q1323" i="1"/>
  <c r="E1323" i="1"/>
  <c r="N1323" i="1"/>
  <c r="J1323" i="1"/>
  <c r="F1323" i="1"/>
  <c r="M1323" i="1"/>
  <c r="H1323" i="1"/>
  <c r="G1323" i="1"/>
  <c r="I1323" i="1"/>
  <c r="J1387" i="1"/>
  <c r="H1387" i="1"/>
  <c r="G1387" i="1"/>
  <c r="F1387" i="1"/>
  <c r="N1387" i="1"/>
  <c r="M1387" i="1"/>
  <c r="I1387" i="1"/>
  <c r="Q1387" i="1"/>
  <c r="E1387" i="1"/>
  <c r="M1483" i="1"/>
  <c r="J1483" i="1"/>
  <c r="Q1483" i="1"/>
  <c r="I1483" i="1"/>
  <c r="H1483" i="1"/>
  <c r="G1483" i="1"/>
  <c r="E1483" i="1"/>
  <c r="N1483" i="1"/>
  <c r="F1483" i="1"/>
  <c r="N1611" i="1"/>
  <c r="M1611" i="1"/>
  <c r="J1611" i="1"/>
  <c r="Q1611" i="1"/>
  <c r="H1611" i="1"/>
  <c r="G1611" i="1"/>
  <c r="F1611" i="1"/>
  <c r="E1611" i="1"/>
  <c r="I1611" i="1"/>
  <c r="M1739" i="1"/>
  <c r="J1739" i="1"/>
  <c r="H1739" i="1"/>
  <c r="G1739" i="1"/>
  <c r="Q1739" i="1"/>
  <c r="N1739" i="1"/>
  <c r="I1739" i="1"/>
  <c r="E1739" i="1"/>
  <c r="F1739" i="1"/>
  <c r="I1867" i="1"/>
  <c r="F1867" i="1"/>
  <c r="Q1867" i="1"/>
  <c r="E1867" i="1"/>
  <c r="N1867" i="1"/>
  <c r="J1867" i="1"/>
  <c r="G1867" i="1"/>
  <c r="M1867" i="1"/>
  <c r="H1867" i="1"/>
  <c r="F1995" i="1"/>
  <c r="Q1995" i="1"/>
  <c r="E1995" i="1"/>
  <c r="M1995" i="1"/>
  <c r="N1995" i="1"/>
  <c r="I1995" i="1"/>
  <c r="H1995" i="1"/>
  <c r="J1995" i="1"/>
  <c r="G1995" i="1"/>
  <c r="I1092" i="1"/>
  <c r="H1092" i="1"/>
  <c r="F1092" i="1"/>
  <c r="Q1092" i="1"/>
  <c r="E1092" i="1"/>
  <c r="N1092" i="1"/>
  <c r="M1092" i="1"/>
  <c r="G1092" i="1"/>
  <c r="J1092" i="1"/>
  <c r="Q1156" i="1"/>
  <c r="E1156" i="1"/>
  <c r="N1156" i="1"/>
  <c r="J1156" i="1"/>
  <c r="I1156" i="1"/>
  <c r="G1156" i="1"/>
  <c r="F1156" i="1"/>
  <c r="M1156" i="1"/>
  <c r="H1156" i="1"/>
  <c r="I1220" i="1"/>
  <c r="N1220" i="1"/>
  <c r="M1220" i="1"/>
  <c r="H1220" i="1"/>
  <c r="G1220" i="1"/>
  <c r="E1220" i="1"/>
  <c r="J1220" i="1"/>
  <c r="F1220" i="1"/>
  <c r="Q1220" i="1"/>
  <c r="N1284" i="1"/>
  <c r="M1284" i="1"/>
  <c r="I1284" i="1"/>
  <c r="J1284" i="1"/>
  <c r="H1284" i="1"/>
  <c r="F1284" i="1"/>
  <c r="E1284" i="1"/>
  <c r="G1284" i="1"/>
  <c r="Q1284" i="1"/>
  <c r="N1348" i="1"/>
  <c r="M1348" i="1"/>
  <c r="I1348" i="1"/>
  <c r="J1348" i="1"/>
  <c r="H1348" i="1"/>
  <c r="F1348" i="1"/>
  <c r="E1348" i="1"/>
  <c r="Q1348" i="1"/>
  <c r="G1348" i="1"/>
  <c r="J1419" i="1"/>
  <c r="H1419" i="1"/>
  <c r="G1419" i="1"/>
  <c r="F1419" i="1"/>
  <c r="N1419" i="1"/>
  <c r="Q1419" i="1"/>
  <c r="M1419" i="1"/>
  <c r="E1419" i="1"/>
  <c r="I1419" i="1"/>
  <c r="I1534" i="1"/>
  <c r="H1534" i="1"/>
  <c r="G1534" i="1"/>
  <c r="Q1534" i="1"/>
  <c r="M1534" i="1"/>
  <c r="J1534" i="1"/>
  <c r="F1534" i="1"/>
  <c r="N1534" i="1"/>
  <c r="E1534" i="1"/>
  <c r="I1662" i="1"/>
  <c r="H1662" i="1"/>
  <c r="G1662" i="1"/>
  <c r="Q1662" i="1"/>
  <c r="M1662" i="1"/>
  <c r="J1662" i="1"/>
  <c r="F1662" i="1"/>
  <c r="N1662" i="1"/>
  <c r="E1662" i="1"/>
  <c r="H1790" i="1"/>
  <c r="G1790" i="1"/>
  <c r="Q1790" i="1"/>
  <c r="E1790" i="1"/>
  <c r="N1790" i="1"/>
  <c r="J1790" i="1"/>
  <c r="F1790" i="1"/>
  <c r="I1790" i="1"/>
  <c r="M1790" i="1"/>
  <c r="F1918" i="1"/>
  <c r="Q1918" i="1"/>
  <c r="E1918" i="1"/>
  <c r="M1918" i="1"/>
  <c r="J1918" i="1"/>
  <c r="H1918" i="1"/>
  <c r="G1918" i="1"/>
  <c r="N1918" i="1"/>
  <c r="I1918" i="1"/>
  <c r="M2046" i="1"/>
  <c r="J2046" i="1"/>
  <c r="H2046" i="1"/>
  <c r="N2046" i="1"/>
  <c r="I2046" i="1"/>
  <c r="F2046" i="1"/>
  <c r="E2046" i="1"/>
  <c r="Q2046" i="1"/>
  <c r="G2046" i="1"/>
  <c r="N1449" i="1"/>
  <c r="J1449" i="1"/>
  <c r="I1449" i="1"/>
  <c r="H1449" i="1"/>
  <c r="E1449" i="1"/>
  <c r="Q1449" i="1"/>
  <c r="G1449" i="1"/>
  <c r="F1449" i="1"/>
  <c r="M1449" i="1"/>
  <c r="F1513" i="1"/>
  <c r="Q1513" i="1"/>
  <c r="E1513" i="1"/>
  <c r="N1513" i="1"/>
  <c r="J1513" i="1"/>
  <c r="H1513" i="1"/>
  <c r="G1513" i="1"/>
  <c r="M1513" i="1"/>
  <c r="I1513" i="1"/>
  <c r="F1577" i="1"/>
  <c r="Q1577" i="1"/>
  <c r="E1577" i="1"/>
  <c r="N1577" i="1"/>
  <c r="J1577" i="1"/>
  <c r="H1577" i="1"/>
  <c r="G1577" i="1"/>
  <c r="M1577" i="1"/>
  <c r="I1577" i="1"/>
  <c r="F1641" i="1"/>
  <c r="Q1641" i="1"/>
  <c r="E1641" i="1"/>
  <c r="N1641" i="1"/>
  <c r="J1641" i="1"/>
  <c r="H1641" i="1"/>
  <c r="G1641" i="1"/>
  <c r="M1641" i="1"/>
  <c r="I1641" i="1"/>
  <c r="J1705" i="1"/>
  <c r="Q1705" i="1"/>
  <c r="N1705" i="1"/>
  <c r="M1705" i="1"/>
  <c r="H1705" i="1"/>
  <c r="I1705" i="1"/>
  <c r="G1705" i="1"/>
  <c r="F1705" i="1"/>
  <c r="E1705" i="1"/>
  <c r="Q1769" i="1"/>
  <c r="E1769" i="1"/>
  <c r="N1769" i="1"/>
  <c r="J1769" i="1"/>
  <c r="I1769" i="1"/>
  <c r="M1769" i="1"/>
  <c r="G1769" i="1"/>
  <c r="F1769" i="1"/>
  <c r="H1769" i="1"/>
  <c r="I1833" i="1"/>
  <c r="H1833" i="1"/>
  <c r="G1833" i="1"/>
  <c r="Q1833" i="1"/>
  <c r="E1833" i="1"/>
  <c r="N1833" i="1"/>
  <c r="M1833" i="1"/>
  <c r="F1833" i="1"/>
  <c r="J1833" i="1"/>
  <c r="M1897" i="1"/>
  <c r="J1897" i="1"/>
  <c r="H1897" i="1"/>
  <c r="G1897" i="1"/>
  <c r="E1897" i="1"/>
  <c r="Q1897" i="1"/>
  <c r="I1897" i="1"/>
  <c r="F1897" i="1"/>
  <c r="N1897" i="1"/>
  <c r="H1961" i="1"/>
  <c r="G1961" i="1"/>
  <c r="Q1961" i="1"/>
  <c r="E1961" i="1"/>
  <c r="N1961" i="1"/>
  <c r="M1961" i="1"/>
  <c r="I1961" i="1"/>
  <c r="F1961" i="1"/>
  <c r="J1961" i="1"/>
  <c r="H2025" i="1"/>
  <c r="G2025" i="1"/>
  <c r="Q2025" i="1"/>
  <c r="E2025" i="1"/>
  <c r="N2025" i="1"/>
  <c r="M2025" i="1"/>
  <c r="I2025" i="1"/>
  <c r="F2025" i="1"/>
  <c r="J2025" i="1"/>
  <c r="Q1490" i="1"/>
  <c r="E1490" i="1"/>
  <c r="N1490" i="1"/>
  <c r="M1490" i="1"/>
  <c r="I1490" i="1"/>
  <c r="H1490" i="1"/>
  <c r="G1490" i="1"/>
  <c r="J1490" i="1"/>
  <c r="F1490" i="1"/>
  <c r="Q1554" i="1"/>
  <c r="E1554" i="1"/>
  <c r="N1554" i="1"/>
  <c r="M1554" i="1"/>
  <c r="I1554" i="1"/>
  <c r="H1554" i="1"/>
  <c r="G1554" i="1"/>
  <c r="J1554" i="1"/>
  <c r="F1554" i="1"/>
  <c r="Q1618" i="1"/>
  <c r="E1618" i="1"/>
  <c r="N1618" i="1"/>
  <c r="M1618" i="1"/>
  <c r="I1618" i="1"/>
  <c r="H1618" i="1"/>
  <c r="G1618" i="1"/>
  <c r="J1618" i="1"/>
  <c r="F1618" i="1"/>
  <c r="I1682" i="1"/>
  <c r="J1682" i="1"/>
  <c r="H1682" i="1"/>
  <c r="G1682" i="1"/>
  <c r="E1682" i="1"/>
  <c r="Q1682" i="1"/>
  <c r="N1682" i="1"/>
  <c r="F1682" i="1"/>
  <c r="M1682" i="1"/>
  <c r="N1746" i="1"/>
  <c r="M1746" i="1"/>
  <c r="I1746" i="1"/>
  <c r="H1746" i="1"/>
  <c r="Q1746" i="1"/>
  <c r="J1746" i="1"/>
  <c r="F1746" i="1"/>
  <c r="G1746" i="1"/>
  <c r="E1746" i="1"/>
  <c r="H1810" i="1"/>
  <c r="G1810" i="1"/>
  <c r="F1810" i="1"/>
  <c r="N1810" i="1"/>
  <c r="M1810" i="1"/>
  <c r="J1810" i="1"/>
  <c r="Q1810" i="1"/>
  <c r="E1810" i="1"/>
  <c r="I1810" i="1"/>
  <c r="J1874" i="1"/>
  <c r="G1874" i="1"/>
  <c r="F1874" i="1"/>
  <c r="Q1874" i="1"/>
  <c r="M1874" i="1"/>
  <c r="I1874" i="1"/>
  <c r="H1874" i="1"/>
  <c r="N1874" i="1"/>
  <c r="E1874" i="1"/>
  <c r="G1938" i="1"/>
  <c r="F1938" i="1"/>
  <c r="N1938" i="1"/>
  <c r="Q1938" i="1"/>
  <c r="J1938" i="1"/>
  <c r="I1938" i="1"/>
  <c r="E1938" i="1"/>
  <c r="M1938" i="1"/>
  <c r="H1938" i="1"/>
  <c r="G2002" i="1"/>
  <c r="F2002" i="1"/>
  <c r="N2002" i="1"/>
  <c r="Q2002" i="1"/>
  <c r="J2002" i="1"/>
  <c r="I2002" i="1"/>
  <c r="M2002" i="1"/>
  <c r="E2002" i="1"/>
  <c r="H2002" i="1"/>
  <c r="I1460" i="1"/>
  <c r="G1460" i="1"/>
  <c r="F1460" i="1"/>
  <c r="Q1460" i="1"/>
  <c r="E1460" i="1"/>
  <c r="M1460" i="1"/>
  <c r="J1460" i="1"/>
  <c r="H1460" i="1"/>
  <c r="N1460" i="1"/>
  <c r="M1524" i="1"/>
  <c r="J1524" i="1"/>
  <c r="I1524" i="1"/>
  <c r="N1524" i="1"/>
  <c r="H1524" i="1"/>
  <c r="G1524" i="1"/>
  <c r="Q1524" i="1"/>
  <c r="E1524" i="1"/>
  <c r="F1524" i="1"/>
  <c r="M1588" i="1"/>
  <c r="J1588" i="1"/>
  <c r="I1588" i="1"/>
  <c r="N1588" i="1"/>
  <c r="H1588" i="1"/>
  <c r="G1588" i="1"/>
  <c r="Q1588" i="1"/>
  <c r="F1588" i="1"/>
  <c r="E1588" i="1"/>
  <c r="M1652" i="1"/>
  <c r="J1652" i="1"/>
  <c r="I1652" i="1"/>
  <c r="N1652" i="1"/>
  <c r="H1652" i="1"/>
  <c r="G1652" i="1"/>
  <c r="Q1652" i="1"/>
  <c r="E1652" i="1"/>
  <c r="F1652" i="1"/>
  <c r="J1716" i="1"/>
  <c r="I1716" i="1"/>
  <c r="G1716" i="1"/>
  <c r="F1716" i="1"/>
  <c r="N1716" i="1"/>
  <c r="M1716" i="1"/>
  <c r="H1716" i="1"/>
  <c r="E1716" i="1"/>
  <c r="Q1716" i="1"/>
  <c r="J1780" i="1"/>
  <c r="I1780" i="1"/>
  <c r="G1780" i="1"/>
  <c r="F1780" i="1"/>
  <c r="N1780" i="1"/>
  <c r="M1780" i="1"/>
  <c r="H1780" i="1"/>
  <c r="E1780" i="1"/>
  <c r="Q1780" i="1"/>
  <c r="F1844" i="1"/>
  <c r="Q1844" i="1"/>
  <c r="E1844" i="1"/>
  <c r="N1844" i="1"/>
  <c r="J1844" i="1"/>
  <c r="I1844" i="1"/>
  <c r="H1844" i="1"/>
  <c r="M1844" i="1"/>
  <c r="G1844" i="1"/>
  <c r="H1908" i="1"/>
  <c r="G1908" i="1"/>
  <c r="Q1908" i="1"/>
  <c r="E1908" i="1"/>
  <c r="N1908" i="1"/>
  <c r="J1908" i="1"/>
  <c r="F1908" i="1"/>
  <c r="M1908" i="1"/>
  <c r="I1908" i="1"/>
  <c r="Q1972" i="1"/>
  <c r="E1972" i="1"/>
  <c r="N1972" i="1"/>
  <c r="J1972" i="1"/>
  <c r="M1972" i="1"/>
  <c r="I1972" i="1"/>
  <c r="G1972" i="1"/>
  <c r="F1972" i="1"/>
  <c r="H1972" i="1"/>
  <c r="Q2036" i="1"/>
  <c r="E2036" i="1"/>
  <c r="G2036" i="1"/>
  <c r="H2036" i="1"/>
  <c r="H1429" i="1"/>
  <c r="F1429" i="1"/>
  <c r="Q1429" i="1"/>
  <c r="E1429" i="1"/>
  <c r="N1429" i="1"/>
  <c r="I1429" i="1"/>
  <c r="G1429" i="1"/>
  <c r="M1429" i="1"/>
  <c r="J1429" i="1"/>
  <c r="J1493" i="1"/>
  <c r="I1493" i="1"/>
  <c r="H1493" i="1"/>
  <c r="N1493" i="1"/>
  <c r="G1493" i="1"/>
  <c r="F1493" i="1"/>
  <c r="E1493" i="1"/>
  <c r="Q1493" i="1"/>
  <c r="M1493" i="1"/>
  <c r="J1557" i="1"/>
  <c r="I1557" i="1"/>
  <c r="H1557" i="1"/>
  <c r="N1557" i="1"/>
  <c r="G1557" i="1"/>
  <c r="F1557" i="1"/>
  <c r="E1557" i="1"/>
  <c r="Q1557" i="1"/>
  <c r="M1557" i="1"/>
  <c r="J1621" i="1"/>
  <c r="I1621" i="1"/>
  <c r="H1621" i="1"/>
  <c r="N1621" i="1"/>
  <c r="G1621" i="1"/>
  <c r="F1621" i="1"/>
  <c r="E1621" i="1"/>
  <c r="Q1621" i="1"/>
  <c r="M1621" i="1"/>
  <c r="F1685" i="1"/>
  <c r="J1685" i="1"/>
  <c r="I1685" i="1"/>
  <c r="H1685" i="1"/>
  <c r="E1685" i="1"/>
  <c r="N1685" i="1"/>
  <c r="G1685" i="1"/>
  <c r="M1685" i="1"/>
  <c r="Q1685" i="1"/>
  <c r="I1749" i="1"/>
  <c r="H1749" i="1"/>
  <c r="F1749" i="1"/>
  <c r="Q1749" i="1"/>
  <c r="E1749" i="1"/>
  <c r="M1749" i="1"/>
  <c r="N1749" i="1"/>
  <c r="J1749" i="1"/>
  <c r="G1749" i="1"/>
  <c r="Q1813" i="1"/>
  <c r="E1813" i="1"/>
  <c r="N1813" i="1"/>
  <c r="M1813" i="1"/>
  <c r="I1813" i="1"/>
  <c r="G1813" i="1"/>
  <c r="F1813" i="1"/>
  <c r="J1813" i="1"/>
  <c r="H1813" i="1"/>
  <c r="G1877" i="1"/>
  <c r="N1877" i="1"/>
  <c r="M1877" i="1"/>
  <c r="Q1877" i="1"/>
  <c r="I1877" i="1"/>
  <c r="H1877" i="1"/>
  <c r="F1877" i="1"/>
  <c r="J1877" i="1"/>
  <c r="E1877" i="1"/>
  <c r="N1941" i="1"/>
  <c r="M1941" i="1"/>
  <c r="I1941" i="1"/>
  <c r="Q1941" i="1"/>
  <c r="H1941" i="1"/>
  <c r="G1941" i="1"/>
  <c r="E1941" i="1"/>
  <c r="J1941" i="1"/>
  <c r="F1941" i="1"/>
  <c r="N2005" i="1"/>
  <c r="M2005" i="1"/>
  <c r="I2005" i="1"/>
  <c r="Q2005" i="1"/>
  <c r="H2005" i="1"/>
  <c r="G2005" i="1"/>
  <c r="J2005" i="1"/>
  <c r="E2005" i="1"/>
  <c r="F2005" i="1"/>
  <c r="M164" i="1"/>
  <c r="J164" i="1"/>
  <c r="I164" i="1"/>
  <c r="G164" i="1"/>
  <c r="F164" i="1"/>
  <c r="Q164" i="1"/>
  <c r="E164" i="1"/>
  <c r="N164" i="1"/>
  <c r="H164" i="1"/>
  <c r="M100" i="1"/>
  <c r="J100" i="1"/>
  <c r="I100" i="1"/>
  <c r="G100" i="1"/>
  <c r="F100" i="1"/>
  <c r="H100" i="1"/>
  <c r="E100" i="1"/>
  <c r="Q100" i="1"/>
  <c r="N100" i="1"/>
  <c r="N571" i="1"/>
  <c r="M571" i="1"/>
  <c r="I571" i="1"/>
  <c r="E571" i="1"/>
  <c r="J571" i="1"/>
  <c r="H571" i="1"/>
  <c r="Q571" i="1"/>
  <c r="G571" i="1"/>
  <c r="F571" i="1"/>
  <c r="J237" i="1"/>
  <c r="I237" i="1"/>
  <c r="H237" i="1"/>
  <c r="F237" i="1"/>
  <c r="E237" i="1"/>
  <c r="M237" i="1"/>
  <c r="Q237" i="1"/>
  <c r="N237" i="1"/>
  <c r="G237" i="1"/>
  <c r="I198" i="1"/>
  <c r="H198" i="1"/>
  <c r="G198" i="1"/>
  <c r="Q198" i="1"/>
  <c r="E198" i="1"/>
  <c r="J198" i="1"/>
  <c r="N198" i="1"/>
  <c r="F198" i="1"/>
  <c r="M198" i="1"/>
  <c r="J524" i="1"/>
  <c r="I524" i="1"/>
  <c r="G524" i="1"/>
  <c r="H524" i="1"/>
  <c r="F524" i="1"/>
  <c r="E524" i="1"/>
  <c r="Q524" i="1"/>
  <c r="N524" i="1"/>
  <c r="M524" i="1"/>
  <c r="H63" i="1"/>
  <c r="G63" i="1"/>
  <c r="F63" i="1"/>
  <c r="N63" i="1"/>
  <c r="Q63" i="1"/>
  <c r="M63" i="1"/>
  <c r="J63" i="1"/>
  <c r="I63" i="1"/>
  <c r="E63" i="1"/>
  <c r="Q255" i="1"/>
  <c r="E255" i="1"/>
  <c r="N255" i="1"/>
  <c r="M255" i="1"/>
  <c r="I255" i="1"/>
  <c r="J255" i="1"/>
  <c r="G255" i="1"/>
  <c r="F255" i="1"/>
  <c r="H255" i="1"/>
  <c r="M385" i="1"/>
  <c r="J385" i="1"/>
  <c r="I385" i="1"/>
  <c r="G385" i="1"/>
  <c r="Q385" i="1"/>
  <c r="N385" i="1"/>
  <c r="H385" i="1"/>
  <c r="E385" i="1"/>
  <c r="F385" i="1"/>
  <c r="F817" i="1"/>
  <c r="Q817" i="1"/>
  <c r="E817" i="1"/>
  <c r="M817" i="1"/>
  <c r="J817" i="1"/>
  <c r="H817" i="1"/>
  <c r="G817" i="1"/>
  <c r="N817" i="1"/>
  <c r="I817" i="1"/>
  <c r="Q898" i="1"/>
  <c r="E898" i="1"/>
  <c r="N898" i="1"/>
  <c r="J898" i="1"/>
  <c r="F898" i="1"/>
  <c r="M898" i="1"/>
  <c r="I898" i="1"/>
  <c r="H898" i="1"/>
  <c r="G898" i="1"/>
  <c r="I102" i="1"/>
  <c r="H102" i="1"/>
  <c r="G102" i="1"/>
  <c r="Q102" i="1"/>
  <c r="E102" i="1"/>
  <c r="N102" i="1"/>
  <c r="J102" i="1"/>
  <c r="M102" i="1"/>
  <c r="F102" i="1"/>
  <c r="J573" i="1"/>
  <c r="I573" i="1"/>
  <c r="G573" i="1"/>
  <c r="N573" i="1"/>
  <c r="M573" i="1"/>
  <c r="H573" i="1"/>
  <c r="E573" i="1"/>
  <c r="Q573" i="1"/>
  <c r="F573" i="1"/>
  <c r="G936" i="1"/>
  <c r="F936" i="1"/>
  <c r="N936" i="1"/>
  <c r="M936" i="1"/>
  <c r="I936" i="1"/>
  <c r="H936" i="1"/>
  <c r="E936" i="1"/>
  <c r="Q936" i="1"/>
  <c r="J936" i="1"/>
  <c r="G152" i="1"/>
  <c r="F152" i="1"/>
  <c r="Q152" i="1"/>
  <c r="E152" i="1"/>
  <c r="M152" i="1"/>
  <c r="N152" i="1"/>
  <c r="I152" i="1"/>
  <c r="J152" i="1"/>
  <c r="H152" i="1"/>
  <c r="N280" i="1"/>
  <c r="M280" i="1"/>
  <c r="J280" i="1"/>
  <c r="H280" i="1"/>
  <c r="Q280" i="1"/>
  <c r="I280" i="1"/>
  <c r="F280" i="1"/>
  <c r="E280" i="1"/>
  <c r="G280" i="1"/>
  <c r="N563" i="1"/>
  <c r="M563" i="1"/>
  <c r="I563" i="1"/>
  <c r="Q563" i="1"/>
  <c r="J563" i="1"/>
  <c r="H563" i="1"/>
  <c r="F563" i="1"/>
  <c r="E563" i="1"/>
  <c r="G563" i="1"/>
  <c r="Q1274" i="1"/>
  <c r="M1274" i="1"/>
  <c r="J1274" i="1"/>
  <c r="I1274" i="1"/>
  <c r="G1274" i="1"/>
  <c r="F1274" i="1"/>
  <c r="N1274" i="1"/>
  <c r="E1274" i="1"/>
  <c r="H1274" i="1"/>
  <c r="J221" i="1"/>
  <c r="I221" i="1"/>
  <c r="H221" i="1"/>
  <c r="F221" i="1"/>
  <c r="E221" i="1"/>
  <c r="G221" i="1"/>
  <c r="M221" i="1"/>
  <c r="N221" i="1"/>
  <c r="Q221" i="1"/>
  <c r="G1843" i="1"/>
  <c r="F1843" i="1"/>
  <c r="Q1843" i="1"/>
  <c r="E1843" i="1"/>
  <c r="M1843" i="1"/>
  <c r="I1843" i="1"/>
  <c r="H1843" i="1"/>
  <c r="N1843" i="1"/>
  <c r="J1843" i="1"/>
  <c r="M345" i="1"/>
  <c r="J345" i="1"/>
  <c r="I345" i="1"/>
  <c r="G345" i="1"/>
  <c r="E345" i="1"/>
  <c r="Q345" i="1"/>
  <c r="H345" i="1"/>
  <c r="F345" i="1"/>
  <c r="N345" i="1"/>
  <c r="J917" i="1"/>
  <c r="I917" i="1"/>
  <c r="G917" i="1"/>
  <c r="F917" i="1"/>
  <c r="N917" i="1"/>
  <c r="Q917" i="1"/>
  <c r="M917" i="1"/>
  <c r="H917" i="1"/>
  <c r="E917" i="1"/>
  <c r="Q138" i="1"/>
  <c r="E138" i="1"/>
  <c r="N138" i="1"/>
  <c r="M138" i="1"/>
  <c r="I138" i="1"/>
  <c r="H138" i="1"/>
  <c r="J138" i="1"/>
  <c r="G138" i="1"/>
  <c r="F138" i="1"/>
  <c r="J330" i="1"/>
  <c r="I330" i="1"/>
  <c r="H330" i="1"/>
  <c r="F330" i="1"/>
  <c r="N330" i="1"/>
  <c r="M330" i="1"/>
  <c r="G330" i="1"/>
  <c r="Q330" i="1"/>
  <c r="E330" i="1"/>
  <c r="J532" i="1"/>
  <c r="I532" i="1"/>
  <c r="G532" i="1"/>
  <c r="Q532" i="1"/>
  <c r="N532" i="1"/>
  <c r="M532" i="1"/>
  <c r="F532" i="1"/>
  <c r="H532" i="1"/>
  <c r="E532" i="1"/>
  <c r="G856" i="1"/>
  <c r="F856" i="1"/>
  <c r="N856" i="1"/>
  <c r="M856" i="1"/>
  <c r="J856" i="1"/>
  <c r="I856" i="1"/>
  <c r="E856" i="1"/>
  <c r="Q856" i="1"/>
  <c r="H856" i="1"/>
  <c r="Q930" i="1"/>
  <c r="E930" i="1"/>
  <c r="N930" i="1"/>
  <c r="J930" i="1"/>
  <c r="I930" i="1"/>
  <c r="M930" i="1"/>
  <c r="G930" i="1"/>
  <c r="H930" i="1"/>
  <c r="F930" i="1"/>
  <c r="I491" i="1"/>
  <c r="H491" i="1"/>
  <c r="G491" i="1"/>
  <c r="Q491" i="1"/>
  <c r="E491" i="1"/>
  <c r="N491" i="1"/>
  <c r="M491" i="1"/>
  <c r="F491" i="1"/>
  <c r="J491" i="1"/>
  <c r="M265" i="1"/>
  <c r="J265" i="1"/>
  <c r="I265" i="1"/>
  <c r="G265" i="1"/>
  <c r="E265" i="1"/>
  <c r="Q265" i="1"/>
  <c r="N265" i="1"/>
  <c r="H265" i="1"/>
  <c r="F265" i="1"/>
  <c r="M692" i="1"/>
  <c r="J692" i="1"/>
  <c r="H692" i="1"/>
  <c r="Q692" i="1"/>
  <c r="I692" i="1"/>
  <c r="F692" i="1"/>
  <c r="E692" i="1"/>
  <c r="N692" i="1"/>
  <c r="G692" i="1"/>
  <c r="N107" i="1"/>
  <c r="M107" i="1"/>
  <c r="J107" i="1"/>
  <c r="H107" i="1"/>
  <c r="G107" i="1"/>
  <c r="I107" i="1"/>
  <c r="F107" i="1"/>
  <c r="E107" i="1"/>
  <c r="Q107" i="1"/>
  <c r="I299" i="1"/>
  <c r="H299" i="1"/>
  <c r="G299" i="1"/>
  <c r="Q299" i="1"/>
  <c r="E299" i="1"/>
  <c r="M299" i="1"/>
  <c r="F299" i="1"/>
  <c r="N299" i="1"/>
  <c r="J299" i="1"/>
  <c r="M473" i="1"/>
  <c r="J473" i="1"/>
  <c r="I473" i="1"/>
  <c r="G473" i="1"/>
  <c r="E473" i="1"/>
  <c r="Q473" i="1"/>
  <c r="H473" i="1"/>
  <c r="F473" i="1"/>
  <c r="N473" i="1"/>
  <c r="N993" i="1"/>
  <c r="M993" i="1"/>
  <c r="I993" i="1"/>
  <c r="H993" i="1"/>
  <c r="Q993" i="1"/>
  <c r="G993" i="1"/>
  <c r="F993" i="1"/>
  <c r="J993" i="1"/>
  <c r="E993" i="1"/>
  <c r="G477" i="1"/>
  <c r="F477" i="1"/>
  <c r="Q477" i="1"/>
  <c r="E477" i="1"/>
  <c r="M477" i="1"/>
  <c r="J477" i="1"/>
  <c r="N477" i="1"/>
  <c r="I477" i="1"/>
  <c r="H477" i="1"/>
  <c r="I606" i="1"/>
  <c r="H606" i="1"/>
  <c r="F606" i="1"/>
  <c r="J606" i="1"/>
  <c r="G606" i="1"/>
  <c r="E606" i="1"/>
  <c r="N606" i="1"/>
  <c r="M606" i="1"/>
  <c r="Q606" i="1"/>
  <c r="F873" i="1"/>
  <c r="Q873" i="1"/>
  <c r="E873" i="1"/>
  <c r="M873" i="1"/>
  <c r="N873" i="1"/>
  <c r="J873" i="1"/>
  <c r="I873" i="1"/>
  <c r="G873" i="1"/>
  <c r="H873" i="1"/>
  <c r="J1475" i="1"/>
  <c r="H1475" i="1"/>
  <c r="G1475" i="1"/>
  <c r="F1475" i="1"/>
  <c r="M1475" i="1"/>
  <c r="I1475" i="1"/>
  <c r="Q1475" i="1"/>
  <c r="N1475" i="1"/>
  <c r="E1475" i="1"/>
  <c r="F438" i="1"/>
  <c r="Q438" i="1"/>
  <c r="E438" i="1"/>
  <c r="N438" i="1"/>
  <c r="J438" i="1"/>
  <c r="M438" i="1"/>
  <c r="H438" i="1"/>
  <c r="I438" i="1"/>
  <c r="G438" i="1"/>
  <c r="H631" i="1"/>
  <c r="G631" i="1"/>
  <c r="Q631" i="1"/>
  <c r="E631" i="1"/>
  <c r="N631" i="1"/>
  <c r="M631" i="1"/>
  <c r="I631" i="1"/>
  <c r="J631" i="1"/>
  <c r="F631" i="1"/>
  <c r="Q922" i="1"/>
  <c r="E922" i="1"/>
  <c r="N922" i="1"/>
  <c r="J922" i="1"/>
  <c r="I922" i="1"/>
  <c r="G922" i="1"/>
  <c r="F922" i="1"/>
  <c r="M922" i="1"/>
  <c r="H922" i="1"/>
  <c r="Q391" i="1"/>
  <c r="E391" i="1"/>
  <c r="N391" i="1"/>
  <c r="M391" i="1"/>
  <c r="I391" i="1"/>
  <c r="G391" i="1"/>
  <c r="F391" i="1"/>
  <c r="J391" i="1"/>
  <c r="H391" i="1"/>
  <c r="G584" i="1"/>
  <c r="F584" i="1"/>
  <c r="N584" i="1"/>
  <c r="Q584" i="1"/>
  <c r="M584" i="1"/>
  <c r="I584" i="1"/>
  <c r="E584" i="1"/>
  <c r="H584" i="1"/>
  <c r="J584" i="1"/>
  <c r="J829" i="1"/>
  <c r="I829" i="1"/>
  <c r="G829" i="1"/>
  <c r="N829" i="1"/>
  <c r="M829" i="1"/>
  <c r="H829" i="1"/>
  <c r="E829" i="1"/>
  <c r="Q829" i="1"/>
  <c r="F829" i="1"/>
  <c r="F1359" i="1"/>
  <c r="N1359" i="1"/>
  <c r="J1359" i="1"/>
  <c r="E1359" i="1"/>
  <c r="Q1359" i="1"/>
  <c r="I1359" i="1"/>
  <c r="H1359" i="1"/>
  <c r="M1359" i="1"/>
  <c r="G1359" i="1"/>
  <c r="N472" i="1"/>
  <c r="M472" i="1"/>
  <c r="J472" i="1"/>
  <c r="H472" i="1"/>
  <c r="Q472" i="1"/>
  <c r="I472" i="1"/>
  <c r="G472" i="1"/>
  <c r="F472" i="1"/>
  <c r="E472" i="1"/>
  <c r="F665" i="1"/>
  <c r="Q665" i="1"/>
  <c r="E665" i="1"/>
  <c r="M665" i="1"/>
  <c r="N665" i="1"/>
  <c r="I665" i="1"/>
  <c r="H665" i="1"/>
  <c r="J665" i="1"/>
  <c r="G665" i="1"/>
  <c r="M1174" i="1"/>
  <c r="J1174" i="1"/>
  <c r="H1174" i="1"/>
  <c r="G1174" i="1"/>
  <c r="E1174" i="1"/>
  <c r="Q1174" i="1"/>
  <c r="N1174" i="1"/>
  <c r="I1174" i="1"/>
  <c r="F1174" i="1"/>
  <c r="N843" i="1"/>
  <c r="M843" i="1"/>
  <c r="I843" i="1"/>
  <c r="Q843" i="1"/>
  <c r="J843" i="1"/>
  <c r="G843" i="1"/>
  <c r="E843" i="1"/>
  <c r="H843" i="1"/>
  <c r="F843" i="1"/>
  <c r="H1261" i="1"/>
  <c r="I1261" i="1"/>
  <c r="G1261" i="1"/>
  <c r="E1261" i="1"/>
  <c r="Q1261" i="1"/>
  <c r="N1261" i="1"/>
  <c r="M1261" i="1"/>
  <c r="F1261" i="1"/>
  <c r="J1261" i="1"/>
  <c r="M860" i="1"/>
  <c r="J860" i="1"/>
  <c r="H860" i="1"/>
  <c r="Q860" i="1"/>
  <c r="N860" i="1"/>
  <c r="G860" i="1"/>
  <c r="E860" i="1"/>
  <c r="F860" i="1"/>
  <c r="I860" i="1"/>
  <c r="I750" i="1"/>
  <c r="H750" i="1"/>
  <c r="F750" i="1"/>
  <c r="E750" i="1"/>
  <c r="N750" i="1"/>
  <c r="M750" i="1"/>
  <c r="Q750" i="1"/>
  <c r="J750" i="1"/>
  <c r="G750" i="1"/>
  <c r="F959" i="1"/>
  <c r="Q959" i="1"/>
  <c r="E959" i="1"/>
  <c r="M959" i="1"/>
  <c r="J959" i="1"/>
  <c r="I959" i="1"/>
  <c r="H959" i="1"/>
  <c r="N959" i="1"/>
  <c r="G959" i="1"/>
  <c r="M1799" i="1"/>
  <c r="J1799" i="1"/>
  <c r="I1799" i="1"/>
  <c r="G1799" i="1"/>
  <c r="E1799" i="1"/>
  <c r="Q1799" i="1"/>
  <c r="H1799" i="1"/>
  <c r="N1799" i="1"/>
  <c r="F1799" i="1"/>
  <c r="N1989" i="1"/>
  <c r="M1989" i="1"/>
  <c r="I1989" i="1"/>
  <c r="E1989" i="1"/>
  <c r="Q1989" i="1"/>
  <c r="J1989" i="1"/>
  <c r="G1989" i="1"/>
  <c r="F1989" i="1"/>
  <c r="H1989" i="1"/>
  <c r="H300" i="1"/>
  <c r="G300" i="1"/>
  <c r="F300" i="1"/>
  <c r="N300" i="1"/>
  <c r="J300" i="1"/>
  <c r="I300" i="1"/>
  <c r="E300" i="1"/>
  <c r="Q300" i="1"/>
  <c r="M300" i="1"/>
  <c r="M20" i="1"/>
  <c r="J20" i="1"/>
  <c r="I20" i="1"/>
  <c r="G20" i="1"/>
  <c r="F20" i="1"/>
  <c r="E20" i="1"/>
  <c r="Q20" i="1"/>
  <c r="H20" i="1"/>
  <c r="N20" i="1"/>
  <c r="H252" i="1"/>
  <c r="G252" i="1"/>
  <c r="F252" i="1"/>
  <c r="N252" i="1"/>
  <c r="J252" i="1"/>
  <c r="I252" i="1"/>
  <c r="E252" i="1"/>
  <c r="M252" i="1"/>
  <c r="Q252" i="1"/>
  <c r="M172" i="1"/>
  <c r="J172" i="1"/>
  <c r="I172" i="1"/>
  <c r="G172" i="1"/>
  <c r="H172" i="1"/>
  <c r="E172" i="1"/>
  <c r="Q172" i="1"/>
  <c r="N172" i="1"/>
  <c r="F172" i="1"/>
  <c r="M76" i="1"/>
  <c r="J76" i="1"/>
  <c r="I76" i="1"/>
  <c r="G76" i="1"/>
  <c r="H76" i="1"/>
  <c r="Q76" i="1"/>
  <c r="F76" i="1"/>
  <c r="N76" i="1"/>
  <c r="E76" i="1"/>
  <c r="M212" i="1"/>
  <c r="J212" i="1"/>
  <c r="I212" i="1"/>
  <c r="G212" i="1"/>
  <c r="F212" i="1"/>
  <c r="N212" i="1"/>
  <c r="E212" i="1"/>
  <c r="Q212" i="1"/>
  <c r="H212" i="1"/>
  <c r="Q802" i="1"/>
  <c r="E802" i="1"/>
  <c r="N802" i="1"/>
  <c r="J802" i="1"/>
  <c r="M802" i="1"/>
  <c r="I802" i="1"/>
  <c r="H802" i="1"/>
  <c r="F802" i="1"/>
  <c r="G802" i="1"/>
  <c r="J61" i="1"/>
  <c r="I61" i="1"/>
  <c r="H61" i="1"/>
  <c r="F61" i="1"/>
  <c r="E61" i="1"/>
  <c r="Q61" i="1"/>
  <c r="G61" i="1"/>
  <c r="M61" i="1"/>
  <c r="N61" i="1"/>
  <c r="G341" i="1"/>
  <c r="F341" i="1"/>
  <c r="Q341" i="1"/>
  <c r="E341" i="1"/>
  <c r="M341" i="1"/>
  <c r="I341" i="1"/>
  <c r="H341" i="1"/>
  <c r="N341" i="1"/>
  <c r="J341" i="1"/>
  <c r="H997" i="1"/>
  <c r="G997" i="1"/>
  <c r="Q997" i="1"/>
  <c r="E997" i="1"/>
  <c r="N997" i="1"/>
  <c r="J997" i="1"/>
  <c r="I997" i="1"/>
  <c r="M997" i="1"/>
  <c r="F997" i="1"/>
  <c r="I110" i="1"/>
  <c r="H110" i="1"/>
  <c r="G110" i="1"/>
  <c r="Q110" i="1"/>
  <c r="E110" i="1"/>
  <c r="N110" i="1"/>
  <c r="F110" i="1"/>
  <c r="M110" i="1"/>
  <c r="J110" i="1"/>
  <c r="I246" i="1"/>
  <c r="H246" i="1"/>
  <c r="G246" i="1"/>
  <c r="Q246" i="1"/>
  <c r="E246" i="1"/>
  <c r="M246" i="1"/>
  <c r="J246" i="1"/>
  <c r="F246" i="1"/>
  <c r="N246" i="1"/>
  <c r="F374" i="1"/>
  <c r="Q374" i="1"/>
  <c r="E374" i="1"/>
  <c r="N374" i="1"/>
  <c r="J374" i="1"/>
  <c r="M374" i="1"/>
  <c r="H374" i="1"/>
  <c r="I374" i="1"/>
  <c r="G374" i="1"/>
  <c r="J621" i="1"/>
  <c r="I621" i="1"/>
  <c r="G621" i="1"/>
  <c r="Q621" i="1"/>
  <c r="N621" i="1"/>
  <c r="H621" i="1"/>
  <c r="E621" i="1"/>
  <c r="M621" i="1"/>
  <c r="F621" i="1"/>
  <c r="Q1032" i="1"/>
  <c r="E1032" i="1"/>
  <c r="N1032" i="1"/>
  <c r="J1032" i="1"/>
  <c r="I1032" i="1"/>
  <c r="H1032" i="1"/>
  <c r="G1032" i="1"/>
  <c r="M1032" i="1"/>
  <c r="F1032" i="1"/>
  <c r="H23" i="1"/>
  <c r="G23" i="1"/>
  <c r="F23" i="1"/>
  <c r="N23" i="1"/>
  <c r="M23" i="1"/>
  <c r="J23" i="1"/>
  <c r="E23" i="1"/>
  <c r="I23" i="1"/>
  <c r="Q23" i="1"/>
  <c r="H87" i="1"/>
  <c r="G87" i="1"/>
  <c r="F87" i="1"/>
  <c r="N87" i="1"/>
  <c r="M87" i="1"/>
  <c r="J87" i="1"/>
  <c r="E87" i="1"/>
  <c r="I87" i="1"/>
  <c r="Q87" i="1"/>
  <c r="H151" i="1"/>
  <c r="G151" i="1"/>
  <c r="F151" i="1"/>
  <c r="N151" i="1"/>
  <c r="M151" i="1"/>
  <c r="J151" i="1"/>
  <c r="Q151" i="1"/>
  <c r="I151" i="1"/>
  <c r="E151" i="1"/>
  <c r="H215" i="1"/>
  <c r="G215" i="1"/>
  <c r="F215" i="1"/>
  <c r="N215" i="1"/>
  <c r="M215" i="1"/>
  <c r="J215" i="1"/>
  <c r="I215" i="1"/>
  <c r="E215" i="1"/>
  <c r="Q215" i="1"/>
  <c r="Q279" i="1"/>
  <c r="E279" i="1"/>
  <c r="N279" i="1"/>
  <c r="M279" i="1"/>
  <c r="I279" i="1"/>
  <c r="G279" i="1"/>
  <c r="F279" i="1"/>
  <c r="J279" i="1"/>
  <c r="H279" i="1"/>
  <c r="Q343" i="1"/>
  <c r="E343" i="1"/>
  <c r="N343" i="1"/>
  <c r="M343" i="1"/>
  <c r="I343" i="1"/>
  <c r="G343" i="1"/>
  <c r="F343" i="1"/>
  <c r="J343" i="1"/>
  <c r="H343" i="1"/>
  <c r="M433" i="1"/>
  <c r="J433" i="1"/>
  <c r="I433" i="1"/>
  <c r="G433" i="1"/>
  <c r="Q433" i="1"/>
  <c r="N433" i="1"/>
  <c r="H433" i="1"/>
  <c r="E433" i="1"/>
  <c r="F433" i="1"/>
  <c r="Q562" i="1"/>
  <c r="E562" i="1"/>
  <c r="N562" i="1"/>
  <c r="J562" i="1"/>
  <c r="H562" i="1"/>
  <c r="G562" i="1"/>
  <c r="F562" i="1"/>
  <c r="M562" i="1"/>
  <c r="I562" i="1"/>
  <c r="Q690" i="1"/>
  <c r="E690" i="1"/>
  <c r="N690" i="1"/>
  <c r="J690" i="1"/>
  <c r="H690" i="1"/>
  <c r="G690" i="1"/>
  <c r="F690" i="1"/>
  <c r="M690" i="1"/>
  <c r="I690" i="1"/>
  <c r="F913" i="1"/>
  <c r="Q913" i="1"/>
  <c r="E913" i="1"/>
  <c r="M913" i="1"/>
  <c r="J913" i="1"/>
  <c r="H913" i="1"/>
  <c r="G913" i="1"/>
  <c r="N913" i="1"/>
  <c r="I913" i="1"/>
  <c r="F1271" i="1"/>
  <c r="J1271" i="1"/>
  <c r="I1271" i="1"/>
  <c r="G1271" i="1"/>
  <c r="E1271" i="1"/>
  <c r="Q1271" i="1"/>
  <c r="N1271" i="1"/>
  <c r="M1271" i="1"/>
  <c r="H1271" i="1"/>
  <c r="J458" i="1"/>
  <c r="I458" i="1"/>
  <c r="H458" i="1"/>
  <c r="F458" i="1"/>
  <c r="N458" i="1"/>
  <c r="M458" i="1"/>
  <c r="G458" i="1"/>
  <c r="E458" i="1"/>
  <c r="Q458" i="1"/>
  <c r="I1960" i="1"/>
  <c r="H1960" i="1"/>
  <c r="F1960" i="1"/>
  <c r="J1960" i="1"/>
  <c r="G1960" i="1"/>
  <c r="N1960" i="1"/>
  <c r="M1960" i="1"/>
  <c r="E1960" i="1"/>
  <c r="Q1960" i="1"/>
  <c r="J245" i="1"/>
  <c r="I245" i="1"/>
  <c r="H245" i="1"/>
  <c r="F245" i="1"/>
  <c r="Q245" i="1"/>
  <c r="N245" i="1"/>
  <c r="M245" i="1"/>
  <c r="G245" i="1"/>
  <c r="E245" i="1"/>
  <c r="M572" i="1"/>
  <c r="J572" i="1"/>
  <c r="H572" i="1"/>
  <c r="G572" i="1"/>
  <c r="F572" i="1"/>
  <c r="E572" i="1"/>
  <c r="N572" i="1"/>
  <c r="I572" i="1"/>
  <c r="Q572" i="1"/>
  <c r="I14" i="1"/>
  <c r="H14" i="1"/>
  <c r="G14" i="1"/>
  <c r="Q14" i="1"/>
  <c r="E14" i="1"/>
  <c r="N14" i="1"/>
  <c r="M14" i="1"/>
  <c r="F14" i="1"/>
  <c r="J14" i="1"/>
  <c r="I150" i="1"/>
  <c r="H150" i="1"/>
  <c r="G150" i="1"/>
  <c r="Q150" i="1"/>
  <c r="E150" i="1"/>
  <c r="N150" i="1"/>
  <c r="J150" i="1"/>
  <c r="M150" i="1"/>
  <c r="F150" i="1"/>
  <c r="F270" i="1"/>
  <c r="Q270" i="1"/>
  <c r="E270" i="1"/>
  <c r="N270" i="1"/>
  <c r="J270" i="1"/>
  <c r="H270" i="1"/>
  <c r="G270" i="1"/>
  <c r="M270" i="1"/>
  <c r="I270" i="1"/>
  <c r="H412" i="1"/>
  <c r="G412" i="1"/>
  <c r="F412" i="1"/>
  <c r="N412" i="1"/>
  <c r="J412" i="1"/>
  <c r="I412" i="1"/>
  <c r="E412" i="1"/>
  <c r="M412" i="1"/>
  <c r="Q412" i="1"/>
  <c r="J669" i="1"/>
  <c r="I669" i="1"/>
  <c r="G669" i="1"/>
  <c r="E669" i="1"/>
  <c r="N669" i="1"/>
  <c r="H669" i="1"/>
  <c r="F669" i="1"/>
  <c r="M669" i="1"/>
  <c r="Q669" i="1"/>
  <c r="M1190" i="1"/>
  <c r="J1190" i="1"/>
  <c r="H1190" i="1"/>
  <c r="G1190" i="1"/>
  <c r="E1190" i="1"/>
  <c r="Q1190" i="1"/>
  <c r="I1190" i="1"/>
  <c r="F1190" i="1"/>
  <c r="N1190" i="1"/>
  <c r="G48" i="1"/>
  <c r="F48" i="1"/>
  <c r="Q48" i="1"/>
  <c r="E48" i="1"/>
  <c r="M48" i="1"/>
  <c r="J48" i="1"/>
  <c r="N48" i="1"/>
  <c r="I48" i="1"/>
  <c r="H48" i="1"/>
  <c r="G112" i="1"/>
  <c r="F112" i="1"/>
  <c r="Q112" i="1"/>
  <c r="E112" i="1"/>
  <c r="M112" i="1"/>
  <c r="J112" i="1"/>
  <c r="I112" i="1"/>
  <c r="N112" i="1"/>
  <c r="H112" i="1"/>
  <c r="G176" i="1"/>
  <c r="F176" i="1"/>
  <c r="Q176" i="1"/>
  <c r="E176" i="1"/>
  <c r="M176" i="1"/>
  <c r="J176" i="1"/>
  <c r="I176" i="1"/>
  <c r="H176" i="1"/>
  <c r="N176" i="1"/>
  <c r="G240" i="1"/>
  <c r="F240" i="1"/>
  <c r="Q240" i="1"/>
  <c r="E240" i="1"/>
  <c r="M240" i="1"/>
  <c r="J240" i="1"/>
  <c r="I240" i="1"/>
  <c r="N240" i="1"/>
  <c r="H240" i="1"/>
  <c r="N304" i="1"/>
  <c r="M304" i="1"/>
  <c r="J304" i="1"/>
  <c r="H304" i="1"/>
  <c r="F304" i="1"/>
  <c r="E304" i="1"/>
  <c r="Q304" i="1"/>
  <c r="I304" i="1"/>
  <c r="G304" i="1"/>
  <c r="N368" i="1"/>
  <c r="M368" i="1"/>
  <c r="J368" i="1"/>
  <c r="H368" i="1"/>
  <c r="F368" i="1"/>
  <c r="E368" i="1"/>
  <c r="Q368" i="1"/>
  <c r="I368" i="1"/>
  <c r="G368" i="1"/>
  <c r="J482" i="1"/>
  <c r="I482" i="1"/>
  <c r="H482" i="1"/>
  <c r="F482" i="1"/>
  <c r="Q482" i="1"/>
  <c r="N482" i="1"/>
  <c r="E482" i="1"/>
  <c r="M482" i="1"/>
  <c r="G482" i="1"/>
  <c r="N611" i="1"/>
  <c r="M611" i="1"/>
  <c r="I611" i="1"/>
  <c r="Q611" i="1"/>
  <c r="H611" i="1"/>
  <c r="G611" i="1"/>
  <c r="J611" i="1"/>
  <c r="F611" i="1"/>
  <c r="E611" i="1"/>
  <c r="Q754" i="1"/>
  <c r="E754" i="1"/>
  <c r="N754" i="1"/>
  <c r="J754" i="1"/>
  <c r="H754" i="1"/>
  <c r="G754" i="1"/>
  <c r="F754" i="1"/>
  <c r="M754" i="1"/>
  <c r="I754" i="1"/>
  <c r="M1010" i="1"/>
  <c r="J1010" i="1"/>
  <c r="H1010" i="1"/>
  <c r="G1010" i="1"/>
  <c r="E1010" i="1"/>
  <c r="Q1010" i="1"/>
  <c r="I1010" i="1"/>
  <c r="F1010" i="1"/>
  <c r="N1010" i="1"/>
  <c r="G1512" i="1"/>
  <c r="F1512" i="1"/>
  <c r="Q1512" i="1"/>
  <c r="E1512" i="1"/>
  <c r="H1512" i="1"/>
  <c r="N1512" i="1"/>
  <c r="J1512" i="1"/>
  <c r="I1512" i="1"/>
  <c r="M1512" i="1"/>
  <c r="N667" i="1"/>
  <c r="M667" i="1"/>
  <c r="I667" i="1"/>
  <c r="J667" i="1"/>
  <c r="H667" i="1"/>
  <c r="G667" i="1"/>
  <c r="E667" i="1"/>
  <c r="F667" i="1"/>
  <c r="Q667" i="1"/>
  <c r="J77" i="1"/>
  <c r="I77" i="1"/>
  <c r="H77" i="1"/>
  <c r="F77" i="1"/>
  <c r="E77" i="1"/>
  <c r="Q77" i="1"/>
  <c r="N77" i="1"/>
  <c r="M77" i="1"/>
  <c r="G77" i="1"/>
  <c r="G301" i="1"/>
  <c r="F301" i="1"/>
  <c r="Q301" i="1"/>
  <c r="E301" i="1"/>
  <c r="M301" i="1"/>
  <c r="N301" i="1"/>
  <c r="I301" i="1"/>
  <c r="H301" i="1"/>
  <c r="J301" i="1"/>
  <c r="M716" i="1"/>
  <c r="J716" i="1"/>
  <c r="H716" i="1"/>
  <c r="E716" i="1"/>
  <c r="N716" i="1"/>
  <c r="I716" i="1"/>
  <c r="Q716" i="1"/>
  <c r="G716" i="1"/>
  <c r="F716" i="1"/>
  <c r="F33" i="1"/>
  <c r="Q33" i="1"/>
  <c r="E33" i="1"/>
  <c r="N33" i="1"/>
  <c r="J33" i="1"/>
  <c r="M33" i="1"/>
  <c r="I33" i="1"/>
  <c r="H33" i="1"/>
  <c r="G33" i="1"/>
  <c r="F153" i="1"/>
  <c r="Q153" i="1"/>
  <c r="E153" i="1"/>
  <c r="N153" i="1"/>
  <c r="J153" i="1"/>
  <c r="I153" i="1"/>
  <c r="H153" i="1"/>
  <c r="G153" i="1"/>
  <c r="M153" i="1"/>
  <c r="M273" i="1"/>
  <c r="J273" i="1"/>
  <c r="I273" i="1"/>
  <c r="G273" i="1"/>
  <c r="Q273" i="1"/>
  <c r="N273" i="1"/>
  <c r="H273" i="1"/>
  <c r="E273" i="1"/>
  <c r="F273" i="1"/>
  <c r="I403" i="1"/>
  <c r="H403" i="1"/>
  <c r="G403" i="1"/>
  <c r="Q403" i="1"/>
  <c r="E403" i="1"/>
  <c r="M403" i="1"/>
  <c r="J403" i="1"/>
  <c r="F403" i="1"/>
  <c r="N403" i="1"/>
  <c r="M644" i="1"/>
  <c r="J644" i="1"/>
  <c r="H644" i="1"/>
  <c r="Q644" i="1"/>
  <c r="N644" i="1"/>
  <c r="I644" i="1"/>
  <c r="F644" i="1"/>
  <c r="G644" i="1"/>
  <c r="E644" i="1"/>
  <c r="J1151" i="1"/>
  <c r="I1151" i="1"/>
  <c r="G1151" i="1"/>
  <c r="F1151" i="1"/>
  <c r="Q1151" i="1"/>
  <c r="N1151" i="1"/>
  <c r="H1151" i="1"/>
  <c r="E1151" i="1"/>
  <c r="M1151" i="1"/>
  <c r="Q34" i="1"/>
  <c r="E34" i="1"/>
  <c r="N34" i="1"/>
  <c r="M34" i="1"/>
  <c r="I34" i="1"/>
  <c r="H34" i="1"/>
  <c r="J34" i="1"/>
  <c r="G34" i="1"/>
  <c r="F34" i="1"/>
  <c r="Q98" i="1"/>
  <c r="E98" i="1"/>
  <c r="N98" i="1"/>
  <c r="M98" i="1"/>
  <c r="I98" i="1"/>
  <c r="H98" i="1"/>
  <c r="G98" i="1"/>
  <c r="F98" i="1"/>
  <c r="J98" i="1"/>
  <c r="Q162" i="1"/>
  <c r="E162" i="1"/>
  <c r="N162" i="1"/>
  <c r="M162" i="1"/>
  <c r="I162" i="1"/>
  <c r="H162" i="1"/>
  <c r="J162" i="1"/>
  <c r="G162" i="1"/>
  <c r="F162" i="1"/>
  <c r="Q226" i="1"/>
  <c r="E226" i="1"/>
  <c r="N226" i="1"/>
  <c r="M226" i="1"/>
  <c r="I226" i="1"/>
  <c r="H226" i="1"/>
  <c r="G226" i="1"/>
  <c r="F226" i="1"/>
  <c r="J226" i="1"/>
  <c r="J290" i="1"/>
  <c r="I290" i="1"/>
  <c r="H290" i="1"/>
  <c r="F290" i="1"/>
  <c r="N290" i="1"/>
  <c r="M290" i="1"/>
  <c r="G290" i="1"/>
  <c r="Q290" i="1"/>
  <c r="E290" i="1"/>
  <c r="J354" i="1"/>
  <c r="I354" i="1"/>
  <c r="H354" i="1"/>
  <c r="F354" i="1"/>
  <c r="N354" i="1"/>
  <c r="M354" i="1"/>
  <c r="G354" i="1"/>
  <c r="E354" i="1"/>
  <c r="Q354" i="1"/>
  <c r="H452" i="1"/>
  <c r="G452" i="1"/>
  <c r="F452" i="1"/>
  <c r="N452" i="1"/>
  <c r="Q452" i="1"/>
  <c r="J452" i="1"/>
  <c r="E452" i="1"/>
  <c r="M452" i="1"/>
  <c r="I452" i="1"/>
  <c r="J581" i="1"/>
  <c r="I581" i="1"/>
  <c r="G581" i="1"/>
  <c r="Q581" i="1"/>
  <c r="M581" i="1"/>
  <c r="F581" i="1"/>
  <c r="E581" i="1"/>
  <c r="N581" i="1"/>
  <c r="H581" i="1"/>
  <c r="J709" i="1"/>
  <c r="I709" i="1"/>
  <c r="G709" i="1"/>
  <c r="Q709" i="1"/>
  <c r="M709" i="1"/>
  <c r="F709" i="1"/>
  <c r="E709" i="1"/>
  <c r="N709" i="1"/>
  <c r="H709" i="1"/>
  <c r="G952" i="1"/>
  <c r="F952" i="1"/>
  <c r="N952" i="1"/>
  <c r="M952" i="1"/>
  <c r="I952" i="1"/>
  <c r="H952" i="1"/>
  <c r="E952" i="1"/>
  <c r="Q952" i="1"/>
  <c r="J952" i="1"/>
  <c r="J1350" i="1"/>
  <c r="I1350" i="1"/>
  <c r="G1350" i="1"/>
  <c r="E1350" i="1"/>
  <c r="Q1350" i="1"/>
  <c r="N1350" i="1"/>
  <c r="M1350" i="1"/>
  <c r="H1350" i="1"/>
  <c r="F1350" i="1"/>
  <c r="J490" i="1"/>
  <c r="I490" i="1"/>
  <c r="H490" i="1"/>
  <c r="F490" i="1"/>
  <c r="N490" i="1"/>
  <c r="M490" i="1"/>
  <c r="G490" i="1"/>
  <c r="E490" i="1"/>
  <c r="Q490" i="1"/>
  <c r="J1832" i="1"/>
  <c r="I1832" i="1"/>
  <c r="H1832" i="1"/>
  <c r="F1832" i="1"/>
  <c r="N1832" i="1"/>
  <c r="M1832" i="1"/>
  <c r="E1832" i="1"/>
  <c r="Q1832" i="1"/>
  <c r="G1832" i="1"/>
  <c r="G261" i="1"/>
  <c r="F261" i="1"/>
  <c r="Q261" i="1"/>
  <c r="E261" i="1"/>
  <c r="M261" i="1"/>
  <c r="I261" i="1"/>
  <c r="H261" i="1"/>
  <c r="N261" i="1"/>
  <c r="J261" i="1"/>
  <c r="M700" i="1"/>
  <c r="J700" i="1"/>
  <c r="H700" i="1"/>
  <c r="G700" i="1"/>
  <c r="F700" i="1"/>
  <c r="E700" i="1"/>
  <c r="N700" i="1"/>
  <c r="I700" i="1"/>
  <c r="Q700" i="1"/>
  <c r="F41" i="1"/>
  <c r="Q41" i="1"/>
  <c r="E41" i="1"/>
  <c r="N41" i="1"/>
  <c r="J41" i="1"/>
  <c r="I41" i="1"/>
  <c r="M41" i="1"/>
  <c r="H41" i="1"/>
  <c r="G41" i="1"/>
  <c r="F177" i="1"/>
  <c r="Q177" i="1"/>
  <c r="E177" i="1"/>
  <c r="N177" i="1"/>
  <c r="J177" i="1"/>
  <c r="M177" i="1"/>
  <c r="G177" i="1"/>
  <c r="I177" i="1"/>
  <c r="H177" i="1"/>
  <c r="M313" i="1"/>
  <c r="J313" i="1"/>
  <c r="I313" i="1"/>
  <c r="G313" i="1"/>
  <c r="E313" i="1"/>
  <c r="Q313" i="1"/>
  <c r="F313" i="1"/>
  <c r="N313" i="1"/>
  <c r="H313" i="1"/>
  <c r="M531" i="1"/>
  <c r="J531" i="1"/>
  <c r="H531" i="1"/>
  <c r="I531" i="1"/>
  <c r="G531" i="1"/>
  <c r="F531" i="1"/>
  <c r="Q531" i="1"/>
  <c r="N531" i="1"/>
  <c r="E531" i="1"/>
  <c r="J821" i="1"/>
  <c r="I821" i="1"/>
  <c r="G821" i="1"/>
  <c r="F821" i="1"/>
  <c r="E821" i="1"/>
  <c r="Q821" i="1"/>
  <c r="N821" i="1"/>
  <c r="M821" i="1"/>
  <c r="H821" i="1"/>
  <c r="I1907" i="1"/>
  <c r="H1907" i="1"/>
  <c r="F1907" i="1"/>
  <c r="Q1907" i="1"/>
  <c r="E1907" i="1"/>
  <c r="M1907" i="1"/>
  <c r="J1907" i="1"/>
  <c r="G1907" i="1"/>
  <c r="N1907" i="1"/>
  <c r="N67" i="1"/>
  <c r="M67" i="1"/>
  <c r="J67" i="1"/>
  <c r="H67" i="1"/>
  <c r="I67" i="1"/>
  <c r="E67" i="1"/>
  <c r="Q67" i="1"/>
  <c r="G67" i="1"/>
  <c r="F67" i="1"/>
  <c r="N131" i="1"/>
  <c r="M131" i="1"/>
  <c r="J131" i="1"/>
  <c r="H131" i="1"/>
  <c r="I131" i="1"/>
  <c r="Q131" i="1"/>
  <c r="G131" i="1"/>
  <c r="E131" i="1"/>
  <c r="F131" i="1"/>
  <c r="N195" i="1"/>
  <c r="M195" i="1"/>
  <c r="J195" i="1"/>
  <c r="H195" i="1"/>
  <c r="F195" i="1"/>
  <c r="G195" i="1"/>
  <c r="Q195" i="1"/>
  <c r="I195" i="1"/>
  <c r="E195" i="1"/>
  <c r="I259" i="1"/>
  <c r="H259" i="1"/>
  <c r="G259" i="1"/>
  <c r="Q259" i="1"/>
  <c r="E259" i="1"/>
  <c r="M259" i="1"/>
  <c r="J259" i="1"/>
  <c r="F259" i="1"/>
  <c r="N259" i="1"/>
  <c r="I323" i="1"/>
  <c r="H323" i="1"/>
  <c r="G323" i="1"/>
  <c r="Q323" i="1"/>
  <c r="E323" i="1"/>
  <c r="M323" i="1"/>
  <c r="J323" i="1"/>
  <c r="F323" i="1"/>
  <c r="N323" i="1"/>
  <c r="M393" i="1"/>
  <c r="J393" i="1"/>
  <c r="I393" i="1"/>
  <c r="G393" i="1"/>
  <c r="E393" i="1"/>
  <c r="Q393" i="1"/>
  <c r="N393" i="1"/>
  <c r="H393" i="1"/>
  <c r="F393" i="1"/>
  <c r="Q521" i="1"/>
  <c r="E521" i="1"/>
  <c r="N521" i="1"/>
  <c r="J521" i="1"/>
  <c r="I521" i="1"/>
  <c r="H521" i="1"/>
  <c r="G521" i="1"/>
  <c r="M521" i="1"/>
  <c r="F521" i="1"/>
  <c r="Q650" i="1"/>
  <c r="E650" i="1"/>
  <c r="N650" i="1"/>
  <c r="J650" i="1"/>
  <c r="I650" i="1"/>
  <c r="H650" i="1"/>
  <c r="G650" i="1"/>
  <c r="M650" i="1"/>
  <c r="F650" i="1"/>
  <c r="F833" i="1"/>
  <c r="Q833" i="1"/>
  <c r="E833" i="1"/>
  <c r="M833" i="1"/>
  <c r="N833" i="1"/>
  <c r="J833" i="1"/>
  <c r="H833" i="1"/>
  <c r="I833" i="1"/>
  <c r="G833" i="1"/>
  <c r="J1111" i="1"/>
  <c r="I1111" i="1"/>
  <c r="G1111" i="1"/>
  <c r="Q1111" i="1"/>
  <c r="N1111" i="1"/>
  <c r="H1111" i="1"/>
  <c r="F1111" i="1"/>
  <c r="E1111" i="1"/>
  <c r="M1111" i="1"/>
  <c r="G1827" i="1"/>
  <c r="F1827" i="1"/>
  <c r="Q1827" i="1"/>
  <c r="E1827" i="1"/>
  <c r="M1827" i="1"/>
  <c r="I1827" i="1"/>
  <c r="H1827" i="1"/>
  <c r="N1827" i="1"/>
  <c r="J1827" i="1"/>
  <c r="G437" i="1"/>
  <c r="F437" i="1"/>
  <c r="Q437" i="1"/>
  <c r="E437" i="1"/>
  <c r="M437" i="1"/>
  <c r="I437" i="1"/>
  <c r="H437" i="1"/>
  <c r="J437" i="1"/>
  <c r="N437" i="1"/>
  <c r="G501" i="1"/>
  <c r="F501" i="1"/>
  <c r="Q501" i="1"/>
  <c r="E501" i="1"/>
  <c r="M501" i="1"/>
  <c r="I501" i="1"/>
  <c r="H501" i="1"/>
  <c r="N501" i="1"/>
  <c r="J501" i="1"/>
  <c r="I566" i="1"/>
  <c r="H566" i="1"/>
  <c r="F566" i="1"/>
  <c r="M566" i="1"/>
  <c r="J566" i="1"/>
  <c r="G566" i="1"/>
  <c r="Q566" i="1"/>
  <c r="N566" i="1"/>
  <c r="E566" i="1"/>
  <c r="I630" i="1"/>
  <c r="H630" i="1"/>
  <c r="F630" i="1"/>
  <c r="M630" i="1"/>
  <c r="J630" i="1"/>
  <c r="G630" i="1"/>
  <c r="Q630" i="1"/>
  <c r="E630" i="1"/>
  <c r="N630" i="1"/>
  <c r="I694" i="1"/>
  <c r="H694" i="1"/>
  <c r="F694" i="1"/>
  <c r="M694" i="1"/>
  <c r="J694" i="1"/>
  <c r="G694" i="1"/>
  <c r="Q694" i="1"/>
  <c r="N694" i="1"/>
  <c r="E694" i="1"/>
  <c r="F793" i="1"/>
  <c r="Q793" i="1"/>
  <c r="E793" i="1"/>
  <c r="M793" i="1"/>
  <c r="N793" i="1"/>
  <c r="I793" i="1"/>
  <c r="H793" i="1"/>
  <c r="J793" i="1"/>
  <c r="G793" i="1"/>
  <c r="F921" i="1"/>
  <c r="Q921" i="1"/>
  <c r="E921" i="1"/>
  <c r="M921" i="1"/>
  <c r="J921" i="1"/>
  <c r="N921" i="1"/>
  <c r="H921" i="1"/>
  <c r="G921" i="1"/>
  <c r="I921" i="1"/>
  <c r="N1049" i="1"/>
  <c r="M1049" i="1"/>
  <c r="I1049" i="1"/>
  <c r="H1049" i="1"/>
  <c r="F1049" i="1"/>
  <c r="E1049" i="1"/>
  <c r="J1049" i="1"/>
  <c r="G1049" i="1"/>
  <c r="Q1049" i="1"/>
  <c r="I1287" i="1"/>
  <c r="H1287" i="1"/>
  <c r="F1287" i="1"/>
  <c r="J1287" i="1"/>
  <c r="G1287" i="1"/>
  <c r="Q1287" i="1"/>
  <c r="N1287" i="1"/>
  <c r="M1287" i="1"/>
  <c r="E1287" i="1"/>
  <c r="N1667" i="1"/>
  <c r="M1667" i="1"/>
  <c r="J1667" i="1"/>
  <c r="G1667" i="1"/>
  <c r="E1667" i="1"/>
  <c r="H1667" i="1"/>
  <c r="F1667" i="1"/>
  <c r="I1667" i="1"/>
  <c r="Q1667" i="1"/>
  <c r="F398" i="1"/>
  <c r="Q398" i="1"/>
  <c r="E398" i="1"/>
  <c r="N398" i="1"/>
  <c r="J398" i="1"/>
  <c r="H398" i="1"/>
  <c r="G398" i="1"/>
  <c r="I398" i="1"/>
  <c r="M398" i="1"/>
  <c r="F462" i="1"/>
  <c r="Q462" i="1"/>
  <c r="E462" i="1"/>
  <c r="N462" i="1"/>
  <c r="J462" i="1"/>
  <c r="H462" i="1"/>
  <c r="G462" i="1"/>
  <c r="M462" i="1"/>
  <c r="I462" i="1"/>
  <c r="H526" i="1"/>
  <c r="G526" i="1"/>
  <c r="Q526" i="1"/>
  <c r="E526" i="1"/>
  <c r="N526" i="1"/>
  <c r="J526" i="1"/>
  <c r="F526" i="1"/>
  <c r="M526" i="1"/>
  <c r="I526" i="1"/>
  <c r="H591" i="1"/>
  <c r="G591" i="1"/>
  <c r="Q591" i="1"/>
  <c r="E591" i="1"/>
  <c r="N591" i="1"/>
  <c r="J591" i="1"/>
  <c r="I591" i="1"/>
  <c r="M591" i="1"/>
  <c r="F591" i="1"/>
  <c r="H655" i="1"/>
  <c r="G655" i="1"/>
  <c r="Q655" i="1"/>
  <c r="E655" i="1"/>
  <c r="N655" i="1"/>
  <c r="J655" i="1"/>
  <c r="F655" i="1"/>
  <c r="I655" i="1"/>
  <c r="M655" i="1"/>
  <c r="H719" i="1"/>
  <c r="G719" i="1"/>
  <c r="Q719" i="1"/>
  <c r="E719" i="1"/>
  <c r="N719" i="1"/>
  <c r="J719" i="1"/>
  <c r="I719" i="1"/>
  <c r="M719" i="1"/>
  <c r="F719" i="1"/>
  <c r="Q842" i="1"/>
  <c r="E842" i="1"/>
  <c r="N842" i="1"/>
  <c r="J842" i="1"/>
  <c r="I842" i="1"/>
  <c r="H842" i="1"/>
  <c r="G842" i="1"/>
  <c r="M842" i="1"/>
  <c r="F842" i="1"/>
  <c r="M970" i="1"/>
  <c r="J970" i="1"/>
  <c r="H970" i="1"/>
  <c r="G970" i="1"/>
  <c r="Q970" i="1"/>
  <c r="N970" i="1"/>
  <c r="F970" i="1"/>
  <c r="E970" i="1"/>
  <c r="I970" i="1"/>
  <c r="G1130" i="1"/>
  <c r="F1130" i="1"/>
  <c r="N1130" i="1"/>
  <c r="M1130" i="1"/>
  <c r="J1130" i="1"/>
  <c r="I1130" i="1"/>
  <c r="E1130" i="1"/>
  <c r="Q1130" i="1"/>
  <c r="H1130" i="1"/>
  <c r="M1386" i="1"/>
  <c r="I1386" i="1"/>
  <c r="H1386" i="1"/>
  <c r="G1386" i="1"/>
  <c r="N1386" i="1"/>
  <c r="J1386" i="1"/>
  <c r="E1386" i="1"/>
  <c r="Q1386" i="1"/>
  <c r="F1386" i="1"/>
  <c r="I1864" i="1"/>
  <c r="N1864" i="1"/>
  <c r="M1864" i="1"/>
  <c r="J1864" i="1"/>
  <c r="G1864" i="1"/>
  <c r="Q1864" i="1"/>
  <c r="F1864" i="1"/>
  <c r="E1864" i="1"/>
  <c r="H1864" i="1"/>
  <c r="Q415" i="1"/>
  <c r="E415" i="1"/>
  <c r="N415" i="1"/>
  <c r="M415" i="1"/>
  <c r="I415" i="1"/>
  <c r="J415" i="1"/>
  <c r="G415" i="1"/>
  <c r="F415" i="1"/>
  <c r="H415" i="1"/>
  <c r="Q479" i="1"/>
  <c r="E479" i="1"/>
  <c r="N479" i="1"/>
  <c r="M479" i="1"/>
  <c r="I479" i="1"/>
  <c r="H479" i="1"/>
  <c r="J479" i="1"/>
  <c r="G479" i="1"/>
  <c r="F479" i="1"/>
  <c r="G544" i="1"/>
  <c r="F544" i="1"/>
  <c r="N544" i="1"/>
  <c r="Q544" i="1"/>
  <c r="J544" i="1"/>
  <c r="H544" i="1"/>
  <c r="E544" i="1"/>
  <c r="M544" i="1"/>
  <c r="I544" i="1"/>
  <c r="G608" i="1"/>
  <c r="F608" i="1"/>
  <c r="N608" i="1"/>
  <c r="Q608" i="1"/>
  <c r="J608" i="1"/>
  <c r="I608" i="1"/>
  <c r="M608" i="1"/>
  <c r="H608" i="1"/>
  <c r="E608" i="1"/>
  <c r="G672" i="1"/>
  <c r="F672" i="1"/>
  <c r="N672" i="1"/>
  <c r="Q672" i="1"/>
  <c r="J672" i="1"/>
  <c r="H672" i="1"/>
  <c r="E672" i="1"/>
  <c r="M672" i="1"/>
  <c r="I672" i="1"/>
  <c r="J749" i="1"/>
  <c r="I749" i="1"/>
  <c r="G749" i="1"/>
  <c r="Q749" i="1"/>
  <c r="N749" i="1"/>
  <c r="H749" i="1"/>
  <c r="E749" i="1"/>
  <c r="M749" i="1"/>
  <c r="F749" i="1"/>
  <c r="J877" i="1"/>
  <c r="I877" i="1"/>
  <c r="G877" i="1"/>
  <c r="Q877" i="1"/>
  <c r="N877" i="1"/>
  <c r="H877" i="1"/>
  <c r="E877" i="1"/>
  <c r="M877" i="1"/>
  <c r="F877" i="1"/>
  <c r="H1005" i="1"/>
  <c r="G1005" i="1"/>
  <c r="Q1005" i="1"/>
  <c r="E1005" i="1"/>
  <c r="N1005" i="1"/>
  <c r="M1005" i="1"/>
  <c r="J1005" i="1"/>
  <c r="F1005" i="1"/>
  <c r="I1005" i="1"/>
  <c r="J1199" i="1"/>
  <c r="I1199" i="1"/>
  <c r="G1199" i="1"/>
  <c r="F1199" i="1"/>
  <c r="Q1199" i="1"/>
  <c r="N1199" i="1"/>
  <c r="M1199" i="1"/>
  <c r="H1199" i="1"/>
  <c r="E1199" i="1"/>
  <c r="N1491" i="1"/>
  <c r="M1491" i="1"/>
  <c r="J1491" i="1"/>
  <c r="E1491" i="1"/>
  <c r="Q1491" i="1"/>
  <c r="I1491" i="1"/>
  <c r="F1491" i="1"/>
  <c r="H1491" i="1"/>
  <c r="G1491" i="1"/>
  <c r="F2003" i="1"/>
  <c r="Q2003" i="1"/>
  <c r="E2003" i="1"/>
  <c r="M2003" i="1"/>
  <c r="G2003" i="1"/>
  <c r="N2003" i="1"/>
  <c r="I2003" i="1"/>
  <c r="H2003" i="1"/>
  <c r="J2003" i="1"/>
  <c r="N432" i="1"/>
  <c r="M432" i="1"/>
  <c r="J432" i="1"/>
  <c r="H432" i="1"/>
  <c r="F432" i="1"/>
  <c r="E432" i="1"/>
  <c r="Q432" i="1"/>
  <c r="I432" i="1"/>
  <c r="G432" i="1"/>
  <c r="N496" i="1"/>
  <c r="M496" i="1"/>
  <c r="J496" i="1"/>
  <c r="H496" i="1"/>
  <c r="F496" i="1"/>
  <c r="E496" i="1"/>
  <c r="G496" i="1"/>
  <c r="I496" i="1"/>
  <c r="Q496" i="1"/>
  <c r="F561" i="1"/>
  <c r="Q561" i="1"/>
  <c r="E561" i="1"/>
  <c r="M561" i="1"/>
  <c r="J561" i="1"/>
  <c r="H561" i="1"/>
  <c r="G561" i="1"/>
  <c r="I561" i="1"/>
  <c r="N561" i="1"/>
  <c r="F625" i="1"/>
  <c r="Q625" i="1"/>
  <c r="E625" i="1"/>
  <c r="M625" i="1"/>
  <c r="J625" i="1"/>
  <c r="I625" i="1"/>
  <c r="N625" i="1"/>
  <c r="H625" i="1"/>
  <c r="G625" i="1"/>
  <c r="F689" i="1"/>
  <c r="Q689" i="1"/>
  <c r="E689" i="1"/>
  <c r="M689" i="1"/>
  <c r="J689" i="1"/>
  <c r="H689" i="1"/>
  <c r="G689" i="1"/>
  <c r="N689" i="1"/>
  <c r="I689" i="1"/>
  <c r="G784" i="1"/>
  <c r="F784" i="1"/>
  <c r="N784" i="1"/>
  <c r="H784" i="1"/>
  <c r="E784" i="1"/>
  <c r="Q784" i="1"/>
  <c r="M784" i="1"/>
  <c r="J784" i="1"/>
  <c r="I784" i="1"/>
  <c r="G912" i="1"/>
  <c r="F912" i="1"/>
  <c r="N912" i="1"/>
  <c r="M912" i="1"/>
  <c r="Q912" i="1"/>
  <c r="I912" i="1"/>
  <c r="E912" i="1"/>
  <c r="J912" i="1"/>
  <c r="H912" i="1"/>
  <c r="Q1040" i="1"/>
  <c r="E1040" i="1"/>
  <c r="N1040" i="1"/>
  <c r="J1040" i="1"/>
  <c r="I1040" i="1"/>
  <c r="G1040" i="1"/>
  <c r="F1040" i="1"/>
  <c r="M1040" i="1"/>
  <c r="H1040" i="1"/>
  <c r="G1270" i="1"/>
  <c r="J1270" i="1"/>
  <c r="I1270" i="1"/>
  <c r="F1270" i="1"/>
  <c r="E1270" i="1"/>
  <c r="N1270" i="1"/>
  <c r="M1270" i="1"/>
  <c r="H1270" i="1"/>
  <c r="Q1270" i="1"/>
  <c r="N739" i="1"/>
  <c r="M739" i="1"/>
  <c r="I739" i="1"/>
  <c r="Q739" i="1"/>
  <c r="H739" i="1"/>
  <c r="J739" i="1"/>
  <c r="G739" i="1"/>
  <c r="F739" i="1"/>
  <c r="E739" i="1"/>
  <c r="N803" i="1"/>
  <c r="M803" i="1"/>
  <c r="I803" i="1"/>
  <c r="Q803" i="1"/>
  <c r="H803" i="1"/>
  <c r="F803" i="1"/>
  <c r="E803" i="1"/>
  <c r="G803" i="1"/>
  <c r="J803" i="1"/>
  <c r="N867" i="1"/>
  <c r="M867" i="1"/>
  <c r="I867" i="1"/>
  <c r="Q867" i="1"/>
  <c r="H867" i="1"/>
  <c r="J867" i="1"/>
  <c r="G867" i="1"/>
  <c r="F867" i="1"/>
  <c r="E867" i="1"/>
  <c r="N931" i="1"/>
  <c r="M931" i="1"/>
  <c r="I931" i="1"/>
  <c r="H931" i="1"/>
  <c r="F931" i="1"/>
  <c r="E931" i="1"/>
  <c r="Q931" i="1"/>
  <c r="J931" i="1"/>
  <c r="G931" i="1"/>
  <c r="J995" i="1"/>
  <c r="I995" i="1"/>
  <c r="G995" i="1"/>
  <c r="F995" i="1"/>
  <c r="N995" i="1"/>
  <c r="M995" i="1"/>
  <c r="E995" i="1"/>
  <c r="Q995" i="1"/>
  <c r="H995" i="1"/>
  <c r="J1059" i="1"/>
  <c r="I1059" i="1"/>
  <c r="G1059" i="1"/>
  <c r="F1059" i="1"/>
  <c r="N1059" i="1"/>
  <c r="M1059" i="1"/>
  <c r="E1059" i="1"/>
  <c r="Q1059" i="1"/>
  <c r="H1059" i="1"/>
  <c r="N1181" i="1"/>
  <c r="M1181" i="1"/>
  <c r="I1181" i="1"/>
  <c r="H1181" i="1"/>
  <c r="F1181" i="1"/>
  <c r="E1181" i="1"/>
  <c r="Q1181" i="1"/>
  <c r="J1181" i="1"/>
  <c r="G1181" i="1"/>
  <c r="M1309" i="1"/>
  <c r="J1309" i="1"/>
  <c r="H1309" i="1"/>
  <c r="N1309" i="1"/>
  <c r="I1309" i="1"/>
  <c r="F1309" i="1"/>
  <c r="E1309" i="1"/>
  <c r="Q1309" i="1"/>
  <c r="G1309" i="1"/>
  <c r="J1459" i="1"/>
  <c r="H1459" i="1"/>
  <c r="G1459" i="1"/>
  <c r="F1459" i="1"/>
  <c r="M1459" i="1"/>
  <c r="I1459" i="1"/>
  <c r="Q1459" i="1"/>
  <c r="N1459" i="1"/>
  <c r="E1459" i="1"/>
  <c r="F1711" i="1"/>
  <c r="N1711" i="1"/>
  <c r="M1711" i="1"/>
  <c r="E1711" i="1"/>
  <c r="J1711" i="1"/>
  <c r="Q1711" i="1"/>
  <c r="I1711" i="1"/>
  <c r="H1711" i="1"/>
  <c r="G1711" i="1"/>
  <c r="J1967" i="1"/>
  <c r="I1967" i="1"/>
  <c r="G1967" i="1"/>
  <c r="M1967" i="1"/>
  <c r="H1967" i="1"/>
  <c r="E1967" i="1"/>
  <c r="Q1967" i="1"/>
  <c r="F1967" i="1"/>
  <c r="N1967" i="1"/>
  <c r="M756" i="1"/>
  <c r="J756" i="1"/>
  <c r="H756" i="1"/>
  <c r="Q756" i="1"/>
  <c r="I756" i="1"/>
  <c r="N756" i="1"/>
  <c r="G756" i="1"/>
  <c r="F756" i="1"/>
  <c r="E756" i="1"/>
  <c r="M820" i="1"/>
  <c r="J820" i="1"/>
  <c r="H820" i="1"/>
  <c r="Q820" i="1"/>
  <c r="I820" i="1"/>
  <c r="F820" i="1"/>
  <c r="E820" i="1"/>
  <c r="N820" i="1"/>
  <c r="G820" i="1"/>
  <c r="M884" i="1"/>
  <c r="J884" i="1"/>
  <c r="H884" i="1"/>
  <c r="Q884" i="1"/>
  <c r="I884" i="1"/>
  <c r="G884" i="1"/>
  <c r="N884" i="1"/>
  <c r="F884" i="1"/>
  <c r="E884" i="1"/>
  <c r="M948" i="1"/>
  <c r="J948" i="1"/>
  <c r="H948" i="1"/>
  <c r="G948" i="1"/>
  <c r="Q948" i="1"/>
  <c r="N948" i="1"/>
  <c r="I948" i="1"/>
  <c r="E948" i="1"/>
  <c r="F948" i="1"/>
  <c r="I1012" i="1"/>
  <c r="H1012" i="1"/>
  <c r="F1012" i="1"/>
  <c r="Q1012" i="1"/>
  <c r="E1012" i="1"/>
  <c r="N1012" i="1"/>
  <c r="M1012" i="1"/>
  <c r="G1012" i="1"/>
  <c r="J1012" i="1"/>
  <c r="G1086" i="1"/>
  <c r="F1086" i="1"/>
  <c r="N1086" i="1"/>
  <c r="M1086" i="1"/>
  <c r="I1086" i="1"/>
  <c r="H1086" i="1"/>
  <c r="Q1086" i="1"/>
  <c r="E1086" i="1"/>
  <c r="J1086" i="1"/>
  <c r="G1214" i="1"/>
  <c r="M1214" i="1"/>
  <c r="J1214" i="1"/>
  <c r="H1214" i="1"/>
  <c r="F1214" i="1"/>
  <c r="Q1214" i="1"/>
  <c r="N1214" i="1"/>
  <c r="I1214" i="1"/>
  <c r="E1214" i="1"/>
  <c r="J1342" i="1"/>
  <c r="I1342" i="1"/>
  <c r="G1342" i="1"/>
  <c r="Q1342" i="1"/>
  <c r="N1342" i="1"/>
  <c r="H1342" i="1"/>
  <c r="F1342" i="1"/>
  <c r="E1342" i="1"/>
  <c r="M1342" i="1"/>
  <c r="G1520" i="1"/>
  <c r="F1520" i="1"/>
  <c r="Q1520" i="1"/>
  <c r="E1520" i="1"/>
  <c r="M1520" i="1"/>
  <c r="I1520" i="1"/>
  <c r="H1520" i="1"/>
  <c r="N1520" i="1"/>
  <c r="J1520" i="1"/>
  <c r="G1776" i="1"/>
  <c r="I2032" i="1"/>
  <c r="H2032" i="1"/>
  <c r="F2032" i="1"/>
  <c r="Q2032" i="1"/>
  <c r="N2032" i="1"/>
  <c r="J2032" i="1"/>
  <c r="G2032" i="1"/>
  <c r="M2032" i="1"/>
  <c r="E2032" i="1"/>
  <c r="I774" i="1"/>
  <c r="H774" i="1"/>
  <c r="F774" i="1"/>
  <c r="G774" i="1"/>
  <c r="E774" i="1"/>
  <c r="Q774" i="1"/>
  <c r="M774" i="1"/>
  <c r="J774" i="1"/>
  <c r="N774" i="1"/>
  <c r="I838" i="1"/>
  <c r="H838" i="1"/>
  <c r="F838" i="1"/>
  <c r="G838" i="1"/>
  <c r="E838" i="1"/>
  <c r="Q838" i="1"/>
  <c r="N838" i="1"/>
  <c r="M838" i="1"/>
  <c r="J838" i="1"/>
  <c r="I902" i="1"/>
  <c r="H902" i="1"/>
  <c r="F902" i="1"/>
  <c r="G902" i="1"/>
  <c r="E902" i="1"/>
  <c r="Q902" i="1"/>
  <c r="M902" i="1"/>
  <c r="J902" i="1"/>
  <c r="N902" i="1"/>
  <c r="G966" i="1"/>
  <c r="F966" i="1"/>
  <c r="N966" i="1"/>
  <c r="M966" i="1"/>
  <c r="J966" i="1"/>
  <c r="I966" i="1"/>
  <c r="Q966" i="1"/>
  <c r="E966" i="1"/>
  <c r="H966" i="1"/>
  <c r="G1030" i="1"/>
  <c r="F1030" i="1"/>
  <c r="N1030" i="1"/>
  <c r="M1030" i="1"/>
  <c r="J1030" i="1"/>
  <c r="I1030" i="1"/>
  <c r="Q1030" i="1"/>
  <c r="E1030" i="1"/>
  <c r="H1030" i="1"/>
  <c r="G1122" i="1"/>
  <c r="F1122" i="1"/>
  <c r="N1122" i="1"/>
  <c r="M1122" i="1"/>
  <c r="I1122" i="1"/>
  <c r="H1122" i="1"/>
  <c r="Q1122" i="1"/>
  <c r="J1122" i="1"/>
  <c r="E1122" i="1"/>
  <c r="M1250" i="1"/>
  <c r="G1250" i="1"/>
  <c r="F1250" i="1"/>
  <c r="Q1250" i="1"/>
  <c r="N1250" i="1"/>
  <c r="I1250" i="1"/>
  <c r="H1250" i="1"/>
  <c r="E1250" i="1"/>
  <c r="J1250" i="1"/>
  <c r="M1378" i="1"/>
  <c r="I1378" i="1"/>
  <c r="G1378" i="1"/>
  <c r="Q1378" i="1"/>
  <c r="N1378" i="1"/>
  <c r="H1378" i="1"/>
  <c r="J1378" i="1"/>
  <c r="F1378" i="1"/>
  <c r="E1378" i="1"/>
  <c r="G1592" i="1"/>
  <c r="F1592" i="1"/>
  <c r="Q1592" i="1"/>
  <c r="E1592" i="1"/>
  <c r="N1592" i="1"/>
  <c r="M1592" i="1"/>
  <c r="J1592" i="1"/>
  <c r="H1592" i="1"/>
  <c r="I1592" i="1"/>
  <c r="J1848" i="1"/>
  <c r="I1848" i="1"/>
  <c r="H1848" i="1"/>
  <c r="F1848" i="1"/>
  <c r="N1848" i="1"/>
  <c r="M1848" i="1"/>
  <c r="E1848" i="1"/>
  <c r="Q1848" i="1"/>
  <c r="G1848" i="1"/>
  <c r="H727" i="1"/>
  <c r="G727" i="1"/>
  <c r="Q727" i="1"/>
  <c r="E727" i="1"/>
  <c r="I727" i="1"/>
  <c r="F727" i="1"/>
  <c r="N727" i="1"/>
  <c r="M727" i="1"/>
  <c r="J727" i="1"/>
  <c r="H791" i="1"/>
  <c r="G791" i="1"/>
  <c r="Q791" i="1"/>
  <c r="E791" i="1"/>
  <c r="I791" i="1"/>
  <c r="F791" i="1"/>
  <c r="M791" i="1"/>
  <c r="J791" i="1"/>
  <c r="N791" i="1"/>
  <c r="H855" i="1"/>
  <c r="G855" i="1"/>
  <c r="Q855" i="1"/>
  <c r="E855" i="1"/>
  <c r="I855" i="1"/>
  <c r="F855" i="1"/>
  <c r="N855" i="1"/>
  <c r="M855" i="1"/>
  <c r="J855" i="1"/>
  <c r="H919" i="1"/>
  <c r="G919" i="1"/>
  <c r="Q919" i="1"/>
  <c r="E919" i="1"/>
  <c r="N919" i="1"/>
  <c r="J919" i="1"/>
  <c r="F919" i="1"/>
  <c r="I919" i="1"/>
  <c r="M919" i="1"/>
  <c r="F983" i="1"/>
  <c r="Q983" i="1"/>
  <c r="E983" i="1"/>
  <c r="M983" i="1"/>
  <c r="J983" i="1"/>
  <c r="H983" i="1"/>
  <c r="G983" i="1"/>
  <c r="N983" i="1"/>
  <c r="I983" i="1"/>
  <c r="F1047" i="1"/>
  <c r="Q1047" i="1"/>
  <c r="E1047" i="1"/>
  <c r="M1047" i="1"/>
  <c r="J1047" i="1"/>
  <c r="H1047" i="1"/>
  <c r="G1047" i="1"/>
  <c r="N1047" i="1"/>
  <c r="I1047" i="1"/>
  <c r="N1157" i="1"/>
  <c r="M1157" i="1"/>
  <c r="I1157" i="1"/>
  <c r="H1157" i="1"/>
  <c r="Q1157" i="1"/>
  <c r="G1157" i="1"/>
  <c r="F1157" i="1"/>
  <c r="E1157" i="1"/>
  <c r="J1157" i="1"/>
  <c r="M1285" i="1"/>
  <c r="J1285" i="1"/>
  <c r="H1285" i="1"/>
  <c r="Q1285" i="1"/>
  <c r="I1285" i="1"/>
  <c r="G1285" i="1"/>
  <c r="F1285" i="1"/>
  <c r="E1285" i="1"/>
  <c r="N1285" i="1"/>
  <c r="G1422" i="1"/>
  <c r="Q1422" i="1"/>
  <c r="E1422" i="1"/>
  <c r="N1422" i="1"/>
  <c r="M1422" i="1"/>
  <c r="H1422" i="1"/>
  <c r="F1422" i="1"/>
  <c r="J1422" i="1"/>
  <c r="I1422" i="1"/>
  <c r="H1663" i="1"/>
  <c r="G1663" i="1"/>
  <c r="F1663" i="1"/>
  <c r="Q1663" i="1"/>
  <c r="N1663" i="1"/>
  <c r="M1663" i="1"/>
  <c r="I1663" i="1"/>
  <c r="J1663" i="1"/>
  <c r="E1663" i="1"/>
  <c r="Q1919" i="1"/>
  <c r="E1919" i="1"/>
  <c r="N1919" i="1"/>
  <c r="J1919" i="1"/>
  <c r="I1919" i="1"/>
  <c r="M1919" i="1"/>
  <c r="G1919" i="1"/>
  <c r="H1919" i="1"/>
  <c r="F1919" i="1"/>
  <c r="Q1096" i="1"/>
  <c r="E1096" i="1"/>
  <c r="N1096" i="1"/>
  <c r="J1096" i="1"/>
  <c r="I1096" i="1"/>
  <c r="H1096" i="1"/>
  <c r="G1096" i="1"/>
  <c r="M1096" i="1"/>
  <c r="F1096" i="1"/>
  <c r="I1160" i="1"/>
  <c r="H1160" i="1"/>
  <c r="F1160" i="1"/>
  <c r="Q1160" i="1"/>
  <c r="E1160" i="1"/>
  <c r="N1160" i="1"/>
  <c r="M1160" i="1"/>
  <c r="J1160" i="1"/>
  <c r="G1160" i="1"/>
  <c r="Q1224" i="1"/>
  <c r="E1224" i="1"/>
  <c r="N1224" i="1"/>
  <c r="M1224" i="1"/>
  <c r="I1224" i="1"/>
  <c r="H1224" i="1"/>
  <c r="F1224" i="1"/>
  <c r="J1224" i="1"/>
  <c r="G1224" i="1"/>
  <c r="H1288" i="1"/>
  <c r="G1288" i="1"/>
  <c r="Q1288" i="1"/>
  <c r="E1288" i="1"/>
  <c r="N1288" i="1"/>
  <c r="M1288" i="1"/>
  <c r="I1288" i="1"/>
  <c r="F1288" i="1"/>
  <c r="J1288" i="1"/>
  <c r="H1352" i="1"/>
  <c r="G1352" i="1"/>
  <c r="Q1352" i="1"/>
  <c r="E1352" i="1"/>
  <c r="N1352" i="1"/>
  <c r="M1352" i="1"/>
  <c r="I1352" i="1"/>
  <c r="F1352" i="1"/>
  <c r="J1352" i="1"/>
  <c r="M1426" i="1"/>
  <c r="I1426" i="1"/>
  <c r="H1426" i="1"/>
  <c r="G1426" i="1"/>
  <c r="Q1426" i="1"/>
  <c r="E1426" i="1"/>
  <c r="J1426" i="1"/>
  <c r="F1426" i="1"/>
  <c r="N1426" i="1"/>
  <c r="I1542" i="1"/>
  <c r="H1542" i="1"/>
  <c r="G1542" i="1"/>
  <c r="E1542" i="1"/>
  <c r="Q1542" i="1"/>
  <c r="N1542" i="1"/>
  <c r="F1542" i="1"/>
  <c r="M1542" i="1"/>
  <c r="J1542" i="1"/>
  <c r="I1670" i="1"/>
  <c r="H1670" i="1"/>
  <c r="G1670" i="1"/>
  <c r="E1670" i="1"/>
  <c r="Q1670" i="1"/>
  <c r="N1670" i="1"/>
  <c r="F1670" i="1"/>
  <c r="M1670" i="1"/>
  <c r="J1670" i="1"/>
  <c r="N1798" i="1"/>
  <c r="M1798" i="1"/>
  <c r="J1798" i="1"/>
  <c r="H1798" i="1"/>
  <c r="Q1798" i="1"/>
  <c r="G1798" i="1"/>
  <c r="F1798" i="1"/>
  <c r="I1798" i="1"/>
  <c r="E1798" i="1"/>
  <c r="M1926" i="1"/>
  <c r="J1926" i="1"/>
  <c r="H1926" i="1"/>
  <c r="G1926" i="1"/>
  <c r="F1926" i="1"/>
  <c r="N1926" i="1"/>
  <c r="I1926" i="1"/>
  <c r="E1926" i="1"/>
  <c r="Q1926" i="1"/>
  <c r="M2054" i="1"/>
  <c r="J2054" i="1"/>
  <c r="H2054" i="1"/>
  <c r="G2054" i="1"/>
  <c r="F2054" i="1"/>
  <c r="N2054" i="1"/>
  <c r="I2054" i="1"/>
  <c r="E2054" i="1"/>
  <c r="Q2054" i="1"/>
  <c r="H1121" i="1"/>
  <c r="G1121" i="1"/>
  <c r="Q1121" i="1"/>
  <c r="E1121" i="1"/>
  <c r="N1121" i="1"/>
  <c r="M1121" i="1"/>
  <c r="J1121" i="1"/>
  <c r="I1121" i="1"/>
  <c r="F1121" i="1"/>
  <c r="H1185" i="1"/>
  <c r="G1185" i="1"/>
  <c r="Q1185" i="1"/>
  <c r="E1185" i="1"/>
  <c r="N1185" i="1"/>
  <c r="M1185" i="1"/>
  <c r="J1185" i="1"/>
  <c r="I1185" i="1"/>
  <c r="F1185" i="1"/>
  <c r="N1249" i="1"/>
  <c r="G1249" i="1"/>
  <c r="F1249" i="1"/>
  <c r="Q1249" i="1"/>
  <c r="M1249" i="1"/>
  <c r="J1249" i="1"/>
  <c r="I1249" i="1"/>
  <c r="E1249" i="1"/>
  <c r="H1249" i="1"/>
  <c r="G1313" i="1"/>
  <c r="F1313" i="1"/>
  <c r="N1313" i="1"/>
  <c r="E1313" i="1"/>
  <c r="Q1313" i="1"/>
  <c r="M1313" i="1"/>
  <c r="J1313" i="1"/>
  <c r="I1313" i="1"/>
  <c r="H1313" i="1"/>
  <c r="N1377" i="1"/>
  <c r="J1377" i="1"/>
  <c r="H1377" i="1"/>
  <c r="I1377" i="1"/>
  <c r="G1377" i="1"/>
  <c r="E1377" i="1"/>
  <c r="Q1377" i="1"/>
  <c r="M1377" i="1"/>
  <c r="F1377" i="1"/>
  <c r="M1466" i="1"/>
  <c r="I1466" i="1"/>
  <c r="H1466" i="1"/>
  <c r="G1466" i="1"/>
  <c r="N1466" i="1"/>
  <c r="J1466" i="1"/>
  <c r="E1466" i="1"/>
  <c r="F1466" i="1"/>
  <c r="Q1466" i="1"/>
  <c r="H1591" i="1"/>
  <c r="G1591" i="1"/>
  <c r="F1591" i="1"/>
  <c r="N1591" i="1"/>
  <c r="J1591" i="1"/>
  <c r="E1591" i="1"/>
  <c r="Q1591" i="1"/>
  <c r="G1719" i="1"/>
  <c r="F1719" i="1"/>
  <c r="N1719" i="1"/>
  <c r="M1719" i="1"/>
  <c r="Q1719" i="1"/>
  <c r="I1719" i="1"/>
  <c r="E1719" i="1"/>
  <c r="H1719" i="1"/>
  <c r="J1719" i="1"/>
  <c r="M1847" i="1"/>
  <c r="J1847" i="1"/>
  <c r="I1847" i="1"/>
  <c r="G1847" i="1"/>
  <c r="E1847" i="1"/>
  <c r="Q1847" i="1"/>
  <c r="H1847" i="1"/>
  <c r="F1847" i="1"/>
  <c r="N1847" i="1"/>
  <c r="J1975" i="1"/>
  <c r="I1975" i="1"/>
  <c r="G1975" i="1"/>
  <c r="Q1975" i="1"/>
  <c r="M1975" i="1"/>
  <c r="H1975" i="1"/>
  <c r="E1975" i="1"/>
  <c r="N1975" i="1"/>
  <c r="F1975" i="1"/>
  <c r="J1075" i="1"/>
  <c r="I1075" i="1"/>
  <c r="G1075" i="1"/>
  <c r="F1075" i="1"/>
  <c r="N1075" i="1"/>
  <c r="M1075" i="1"/>
  <c r="E1075" i="1"/>
  <c r="Q1075" i="1"/>
  <c r="H1075" i="1"/>
  <c r="F1139" i="1"/>
  <c r="Q1139" i="1"/>
  <c r="E1139" i="1"/>
  <c r="M1139" i="1"/>
  <c r="J1139" i="1"/>
  <c r="I1139" i="1"/>
  <c r="H1139" i="1"/>
  <c r="G1139" i="1"/>
  <c r="N1139" i="1"/>
  <c r="F1203" i="1"/>
  <c r="Q1203" i="1"/>
  <c r="E1203" i="1"/>
  <c r="M1203" i="1"/>
  <c r="J1203" i="1"/>
  <c r="I1203" i="1"/>
  <c r="H1203" i="1"/>
  <c r="G1203" i="1"/>
  <c r="N1203" i="1"/>
  <c r="J1267" i="1"/>
  <c r="I1267" i="1"/>
  <c r="H1267" i="1"/>
  <c r="F1267" i="1"/>
  <c r="E1267" i="1"/>
  <c r="Q1267" i="1"/>
  <c r="N1267" i="1"/>
  <c r="M1267" i="1"/>
  <c r="G1267" i="1"/>
  <c r="Q1331" i="1"/>
  <c r="E1331" i="1"/>
  <c r="N1331" i="1"/>
  <c r="J1331" i="1"/>
  <c r="I1331" i="1"/>
  <c r="H1331" i="1"/>
  <c r="F1331" i="1"/>
  <c r="M1331" i="1"/>
  <c r="G1331" i="1"/>
  <c r="J1395" i="1"/>
  <c r="H1395" i="1"/>
  <c r="G1395" i="1"/>
  <c r="F1395" i="1"/>
  <c r="M1395" i="1"/>
  <c r="I1395" i="1"/>
  <c r="Q1395" i="1"/>
  <c r="N1395" i="1"/>
  <c r="E1395" i="1"/>
  <c r="N1499" i="1"/>
  <c r="M1499" i="1"/>
  <c r="J1499" i="1"/>
  <c r="H1499" i="1"/>
  <c r="F1499" i="1"/>
  <c r="E1499" i="1"/>
  <c r="I1499" i="1"/>
  <c r="G1499" i="1"/>
  <c r="Q1499" i="1"/>
  <c r="N1627" i="1"/>
  <c r="M1627" i="1"/>
  <c r="J1627" i="1"/>
  <c r="H1627" i="1"/>
  <c r="F1627" i="1"/>
  <c r="E1627" i="1"/>
  <c r="I1627" i="1"/>
  <c r="G1627" i="1"/>
  <c r="Q1627" i="1"/>
  <c r="M1755" i="1"/>
  <c r="J1755" i="1"/>
  <c r="H1755" i="1"/>
  <c r="G1755" i="1"/>
  <c r="Q1755" i="1"/>
  <c r="N1755" i="1"/>
  <c r="I1755" i="1"/>
  <c r="E1755" i="1"/>
  <c r="F1755" i="1"/>
  <c r="I1883" i="1"/>
  <c r="F1883" i="1"/>
  <c r="Q1883" i="1"/>
  <c r="E1883" i="1"/>
  <c r="N1883" i="1"/>
  <c r="M1883" i="1"/>
  <c r="J1883" i="1"/>
  <c r="G1883" i="1"/>
  <c r="H1883" i="1"/>
  <c r="F2011" i="1"/>
  <c r="Q2011" i="1"/>
  <c r="E2011" i="1"/>
  <c r="M2011" i="1"/>
  <c r="J2011" i="1"/>
  <c r="I2011" i="1"/>
  <c r="G2011" i="1"/>
  <c r="N2011" i="1"/>
  <c r="H2011" i="1"/>
  <c r="H1100" i="1"/>
  <c r="Q1100" i="1"/>
  <c r="E1100" i="1"/>
  <c r="G1100" i="1"/>
  <c r="Q1164" i="1"/>
  <c r="E1164" i="1"/>
  <c r="N1164" i="1"/>
  <c r="J1164" i="1"/>
  <c r="I1164" i="1"/>
  <c r="H1164" i="1"/>
  <c r="G1164" i="1"/>
  <c r="F1164" i="1"/>
  <c r="M1164" i="1"/>
  <c r="I1228" i="1"/>
  <c r="Q1228" i="1"/>
  <c r="N1228" i="1"/>
  <c r="J1228" i="1"/>
  <c r="H1228" i="1"/>
  <c r="F1228" i="1"/>
  <c r="E1228" i="1"/>
  <c r="M1228" i="1"/>
  <c r="G1228" i="1"/>
  <c r="N1292" i="1"/>
  <c r="M1292" i="1"/>
  <c r="I1292" i="1"/>
  <c r="J1292" i="1"/>
  <c r="H1292" i="1"/>
  <c r="F1292" i="1"/>
  <c r="E1292" i="1"/>
  <c r="Q1292" i="1"/>
  <c r="G1292" i="1"/>
  <c r="I1356" i="1"/>
  <c r="G1356" i="1"/>
  <c r="Q1356" i="1"/>
  <c r="E1356" i="1"/>
  <c r="F1356" i="1"/>
  <c r="N1356" i="1"/>
  <c r="M1356" i="1"/>
  <c r="J1356" i="1"/>
  <c r="H1356" i="1"/>
  <c r="Q1432" i="1"/>
  <c r="E1432" i="1"/>
  <c r="M1432" i="1"/>
  <c r="J1432" i="1"/>
  <c r="I1432" i="1"/>
  <c r="N1432" i="1"/>
  <c r="G1432" i="1"/>
  <c r="F1432" i="1"/>
  <c r="H1432" i="1"/>
  <c r="I1550" i="1"/>
  <c r="H1550" i="1"/>
  <c r="G1550" i="1"/>
  <c r="M1550" i="1"/>
  <c r="F1550" i="1"/>
  <c r="E1550" i="1"/>
  <c r="N1550" i="1"/>
  <c r="J1550" i="1"/>
  <c r="Q1550" i="1"/>
  <c r="Q1678" i="1"/>
  <c r="I1678" i="1"/>
  <c r="H1678" i="1"/>
  <c r="G1678" i="1"/>
  <c r="E1678" i="1"/>
  <c r="N1678" i="1"/>
  <c r="M1678" i="1"/>
  <c r="F1678" i="1"/>
  <c r="J1678" i="1"/>
  <c r="N1806" i="1"/>
  <c r="M1806" i="1"/>
  <c r="J1806" i="1"/>
  <c r="H1806" i="1"/>
  <c r="F1806" i="1"/>
  <c r="E1806" i="1"/>
  <c r="I1806" i="1"/>
  <c r="Q1806" i="1"/>
  <c r="G1806" i="1"/>
  <c r="M1934" i="1"/>
  <c r="J1934" i="1"/>
  <c r="H1934" i="1"/>
  <c r="Q1934" i="1"/>
  <c r="N1934" i="1"/>
  <c r="G1934" i="1"/>
  <c r="F1934" i="1"/>
  <c r="I1934" i="1"/>
  <c r="E1934" i="1"/>
  <c r="N1457" i="1"/>
  <c r="J1457" i="1"/>
  <c r="I1457" i="1"/>
  <c r="H1457" i="1"/>
  <c r="Q1457" i="1"/>
  <c r="M1457" i="1"/>
  <c r="F1457" i="1"/>
  <c r="E1457" i="1"/>
  <c r="G1457" i="1"/>
  <c r="F1521" i="1"/>
  <c r="Q1521" i="1"/>
  <c r="E1521" i="1"/>
  <c r="N1521" i="1"/>
  <c r="M1521" i="1"/>
  <c r="J1521" i="1"/>
  <c r="I1521" i="1"/>
  <c r="G1521" i="1"/>
  <c r="H1521" i="1"/>
  <c r="F1585" i="1"/>
  <c r="Q1585" i="1"/>
  <c r="E1585" i="1"/>
  <c r="N1585" i="1"/>
  <c r="M1585" i="1"/>
  <c r="J1585" i="1"/>
  <c r="I1585" i="1"/>
  <c r="H1585" i="1"/>
  <c r="G1585" i="1"/>
  <c r="F1649" i="1"/>
  <c r="Q1649" i="1"/>
  <c r="E1649" i="1"/>
  <c r="N1649" i="1"/>
  <c r="M1649" i="1"/>
  <c r="J1649" i="1"/>
  <c r="I1649" i="1"/>
  <c r="G1649" i="1"/>
  <c r="H1649" i="1"/>
  <c r="N1713" i="1"/>
  <c r="J1713" i="1"/>
  <c r="I1713" i="1"/>
  <c r="Q1713" i="1"/>
  <c r="M1713" i="1"/>
  <c r="H1713" i="1"/>
  <c r="F1713" i="1"/>
  <c r="E1713" i="1"/>
  <c r="G1713" i="1"/>
  <c r="Q1777" i="1"/>
  <c r="E1777" i="1"/>
  <c r="N1777" i="1"/>
  <c r="J1777" i="1"/>
  <c r="I1777" i="1"/>
  <c r="G1777" i="1"/>
  <c r="F1777" i="1"/>
  <c r="M1777" i="1"/>
  <c r="H1777" i="1"/>
  <c r="I1841" i="1"/>
  <c r="H1841" i="1"/>
  <c r="G1841" i="1"/>
  <c r="Q1841" i="1"/>
  <c r="E1841" i="1"/>
  <c r="M1841" i="1"/>
  <c r="J1841" i="1"/>
  <c r="N1841" i="1"/>
  <c r="F1841" i="1"/>
  <c r="M1905" i="1"/>
  <c r="J1905" i="1"/>
  <c r="H1905" i="1"/>
  <c r="G1905" i="1"/>
  <c r="Q1905" i="1"/>
  <c r="N1905" i="1"/>
  <c r="I1905" i="1"/>
  <c r="E1905" i="1"/>
  <c r="F1905" i="1"/>
  <c r="H1969" i="1"/>
  <c r="G1969" i="1"/>
  <c r="Q1969" i="1"/>
  <c r="E1969" i="1"/>
  <c r="N1969" i="1"/>
  <c r="M1969" i="1"/>
  <c r="I1969" i="1"/>
  <c r="F1969" i="1"/>
  <c r="J1969" i="1"/>
  <c r="H2033" i="1"/>
  <c r="G2033" i="1"/>
  <c r="Q2033" i="1"/>
  <c r="E2033" i="1"/>
  <c r="N2033" i="1"/>
  <c r="M2033" i="1"/>
  <c r="I2033" i="1"/>
  <c r="F2033" i="1"/>
  <c r="J2033" i="1"/>
  <c r="Q1498" i="1"/>
  <c r="E1498" i="1"/>
  <c r="N1498" i="1"/>
  <c r="M1498" i="1"/>
  <c r="F1498" i="1"/>
  <c r="J1498" i="1"/>
  <c r="H1498" i="1"/>
  <c r="I1498" i="1"/>
  <c r="G1498" i="1"/>
  <c r="Q1562" i="1"/>
  <c r="E1562" i="1"/>
  <c r="N1562" i="1"/>
  <c r="M1562" i="1"/>
  <c r="F1562" i="1"/>
  <c r="J1562" i="1"/>
  <c r="G1562" i="1"/>
  <c r="I1562" i="1"/>
  <c r="H1562" i="1"/>
  <c r="Q1626" i="1"/>
  <c r="E1626" i="1"/>
  <c r="N1626" i="1"/>
  <c r="M1626" i="1"/>
  <c r="F1626" i="1"/>
  <c r="J1626" i="1"/>
  <c r="H1626" i="1"/>
  <c r="G1626" i="1"/>
  <c r="I1626" i="1"/>
  <c r="I1690" i="1"/>
  <c r="M1690" i="1"/>
  <c r="J1690" i="1"/>
  <c r="H1690" i="1"/>
  <c r="F1690" i="1"/>
  <c r="Q1690" i="1"/>
  <c r="G1690" i="1"/>
  <c r="N1690" i="1"/>
  <c r="E1690" i="1"/>
  <c r="N1754" i="1"/>
  <c r="M1754" i="1"/>
  <c r="I1754" i="1"/>
  <c r="H1754" i="1"/>
  <c r="F1754" i="1"/>
  <c r="E1754" i="1"/>
  <c r="J1754" i="1"/>
  <c r="Q1754" i="1"/>
  <c r="G1754" i="1"/>
  <c r="H1818" i="1"/>
  <c r="G1818" i="1"/>
  <c r="F1818" i="1"/>
  <c r="N1818" i="1"/>
  <c r="J1818" i="1"/>
  <c r="I1818" i="1"/>
  <c r="Q1818" i="1"/>
  <c r="M1818" i="1"/>
  <c r="E1818" i="1"/>
  <c r="J1882" i="1"/>
  <c r="G1882" i="1"/>
  <c r="F1882" i="1"/>
  <c r="I1882" i="1"/>
  <c r="H1882" i="1"/>
  <c r="E1882" i="1"/>
  <c r="Q1882" i="1"/>
  <c r="N1882" i="1"/>
  <c r="M1882" i="1"/>
  <c r="G1946" i="1"/>
  <c r="F1946" i="1"/>
  <c r="N1946" i="1"/>
  <c r="H1946" i="1"/>
  <c r="E1946" i="1"/>
  <c r="Q1946" i="1"/>
  <c r="J1946" i="1"/>
  <c r="I1946" i="1"/>
  <c r="M1946" i="1"/>
  <c r="G2010" i="1"/>
  <c r="F2010" i="1"/>
  <c r="N2010" i="1"/>
  <c r="H2010" i="1"/>
  <c r="E2010" i="1"/>
  <c r="Q2010" i="1"/>
  <c r="J2010" i="1"/>
  <c r="I2010" i="1"/>
  <c r="M2010" i="1"/>
  <c r="I1404" i="1"/>
  <c r="G1404" i="1"/>
  <c r="F1404" i="1"/>
  <c r="Q1404" i="1"/>
  <c r="E1404" i="1"/>
  <c r="J1404" i="1"/>
  <c r="H1404" i="1"/>
  <c r="N1404" i="1"/>
  <c r="M1404" i="1"/>
  <c r="I1468" i="1"/>
  <c r="G1468" i="1"/>
  <c r="F1468" i="1"/>
  <c r="Q1468" i="1"/>
  <c r="E1468" i="1"/>
  <c r="J1468" i="1"/>
  <c r="H1468" i="1"/>
  <c r="M1468" i="1"/>
  <c r="N1468" i="1"/>
  <c r="M1532" i="1"/>
  <c r="J1532" i="1"/>
  <c r="I1532" i="1"/>
  <c r="F1532" i="1"/>
  <c r="Q1532" i="1"/>
  <c r="H1532" i="1"/>
  <c r="G1532" i="1"/>
  <c r="E1532" i="1"/>
  <c r="N1532" i="1"/>
  <c r="M1596" i="1"/>
  <c r="J1596" i="1"/>
  <c r="I1596" i="1"/>
  <c r="F1596" i="1"/>
  <c r="Q1596" i="1"/>
  <c r="G1596" i="1"/>
  <c r="E1596" i="1"/>
  <c r="H1596" i="1"/>
  <c r="N1596" i="1"/>
  <c r="M1660" i="1"/>
  <c r="J1660" i="1"/>
  <c r="I1660" i="1"/>
  <c r="F1660" i="1"/>
  <c r="Q1660" i="1"/>
  <c r="H1660" i="1"/>
  <c r="E1660" i="1"/>
  <c r="N1660" i="1"/>
  <c r="G1660" i="1"/>
  <c r="J1724" i="1"/>
  <c r="I1724" i="1"/>
  <c r="G1724" i="1"/>
  <c r="F1724" i="1"/>
  <c r="N1724" i="1"/>
  <c r="Q1724" i="1"/>
  <c r="M1724" i="1"/>
  <c r="H1724" i="1"/>
  <c r="E1724" i="1"/>
  <c r="J1788" i="1"/>
  <c r="I1788" i="1"/>
  <c r="G1788" i="1"/>
  <c r="F1788" i="1"/>
  <c r="N1788" i="1"/>
  <c r="Q1788" i="1"/>
  <c r="M1788" i="1"/>
  <c r="H1788" i="1"/>
  <c r="E1788" i="1"/>
  <c r="Q1852" i="1"/>
  <c r="E1852" i="1"/>
  <c r="J1852" i="1"/>
  <c r="I1852" i="1"/>
  <c r="H1852" i="1"/>
  <c r="F1852" i="1"/>
  <c r="N1852" i="1"/>
  <c r="M1852" i="1"/>
  <c r="G1852" i="1"/>
  <c r="H1916" i="1"/>
  <c r="G1916" i="1"/>
  <c r="Q1916" i="1"/>
  <c r="E1916" i="1"/>
  <c r="N1916" i="1"/>
  <c r="J1916" i="1"/>
  <c r="I1916" i="1"/>
  <c r="F1916" i="1"/>
  <c r="M1916" i="1"/>
  <c r="Q1980" i="1"/>
  <c r="E1980" i="1"/>
  <c r="N1980" i="1"/>
  <c r="J1980" i="1"/>
  <c r="H1980" i="1"/>
  <c r="G1980" i="1"/>
  <c r="M1980" i="1"/>
  <c r="I1980" i="1"/>
  <c r="F1980" i="1"/>
  <c r="Q2044" i="1"/>
  <c r="E2044" i="1"/>
  <c r="N2044" i="1"/>
  <c r="J2044" i="1"/>
  <c r="H2044" i="1"/>
  <c r="G2044" i="1"/>
  <c r="M2044" i="1"/>
  <c r="I2044" i="1"/>
  <c r="F2044" i="1"/>
  <c r="H1437" i="1"/>
  <c r="F1437" i="1"/>
  <c r="Q1437" i="1"/>
  <c r="E1437" i="1"/>
  <c r="N1437" i="1"/>
  <c r="J1437" i="1"/>
  <c r="G1437" i="1"/>
  <c r="M1437" i="1"/>
  <c r="I1437" i="1"/>
  <c r="J1501" i="1"/>
  <c r="I1501" i="1"/>
  <c r="H1501" i="1"/>
  <c r="Q1501" i="1"/>
  <c r="N1501" i="1"/>
  <c r="M1501" i="1"/>
  <c r="F1501" i="1"/>
  <c r="G1501" i="1"/>
  <c r="E1501" i="1"/>
  <c r="J1565" i="1"/>
  <c r="I1565" i="1"/>
  <c r="H1565" i="1"/>
  <c r="Q1565" i="1"/>
  <c r="N1565" i="1"/>
  <c r="M1565" i="1"/>
  <c r="E1565" i="1"/>
  <c r="G1565" i="1"/>
  <c r="F1565" i="1"/>
  <c r="I1629" i="1"/>
  <c r="H1629" i="1"/>
  <c r="Q1629" i="1"/>
  <c r="N1629" i="1"/>
  <c r="F1629" i="1"/>
  <c r="E1629" i="1"/>
  <c r="G1629" i="1"/>
  <c r="F1693" i="1"/>
  <c r="M1693" i="1"/>
  <c r="J1693" i="1"/>
  <c r="I1693" i="1"/>
  <c r="G1693" i="1"/>
  <c r="Q1693" i="1"/>
  <c r="H1693" i="1"/>
  <c r="E1693" i="1"/>
  <c r="N1693" i="1"/>
  <c r="I1757" i="1"/>
  <c r="H1757" i="1"/>
  <c r="F1757" i="1"/>
  <c r="Q1757" i="1"/>
  <c r="E1757" i="1"/>
  <c r="M1757" i="1"/>
  <c r="J1757" i="1"/>
  <c r="G1757" i="1"/>
  <c r="N1757" i="1"/>
  <c r="Q1821" i="1"/>
  <c r="E1821" i="1"/>
  <c r="N1821" i="1"/>
  <c r="M1821" i="1"/>
  <c r="I1821" i="1"/>
  <c r="H1821" i="1"/>
  <c r="G1821" i="1"/>
  <c r="J1821" i="1"/>
  <c r="F1821" i="1"/>
  <c r="G1885" i="1"/>
  <c r="N1885" i="1"/>
  <c r="M1885" i="1"/>
  <c r="H1885" i="1"/>
  <c r="F1885" i="1"/>
  <c r="E1885" i="1"/>
  <c r="Q1885" i="1"/>
  <c r="J1885" i="1"/>
  <c r="I1885" i="1"/>
  <c r="N1949" i="1"/>
  <c r="M1949" i="1"/>
  <c r="I1949" i="1"/>
  <c r="F1949" i="1"/>
  <c r="E1949" i="1"/>
  <c r="Q1949" i="1"/>
  <c r="H1949" i="1"/>
  <c r="G1949" i="1"/>
  <c r="J1949" i="1"/>
  <c r="N2013" i="1"/>
  <c r="M2013" i="1"/>
  <c r="I2013" i="1"/>
  <c r="F2013" i="1"/>
  <c r="E2013" i="1"/>
  <c r="Q2013" i="1"/>
  <c r="H2013" i="1"/>
  <c r="J2013" i="1"/>
  <c r="G2013" i="1"/>
  <c r="E543" i="1"/>
  <c r="M543" i="1"/>
  <c r="J543" i="1"/>
  <c r="I543" i="1"/>
  <c r="H543" i="1"/>
  <c r="G543" i="1"/>
  <c r="F543" i="1"/>
  <c r="N543" i="1"/>
  <c r="Q543" i="1"/>
  <c r="M11" i="1"/>
  <c r="K56" i="1" l="1"/>
  <c r="K142" i="1"/>
  <c r="K1818" i="1"/>
  <c r="K1841" i="1"/>
  <c r="K1267" i="1"/>
  <c r="K1466" i="1"/>
  <c r="K1160" i="1"/>
  <c r="K1086" i="1"/>
  <c r="K803" i="1"/>
  <c r="K1852" i="1"/>
  <c r="K1678" i="1"/>
  <c r="K1100" i="1"/>
  <c r="K1591" i="1"/>
  <c r="K1214" i="1"/>
  <c r="K870" i="1"/>
  <c r="K1044" i="1"/>
  <c r="K1702" i="1"/>
  <c r="K1525" i="1"/>
  <c r="K2004" i="1"/>
  <c r="K2057" i="1"/>
  <c r="K1545" i="1"/>
  <c r="K1464" i="1"/>
  <c r="K2015" i="1"/>
  <c r="K1442" i="1"/>
  <c r="K972" i="1"/>
  <c r="K908" i="1"/>
  <c r="K1357" i="1"/>
  <c r="K696" i="1"/>
  <c r="K969" i="1"/>
  <c r="K283" i="1"/>
  <c r="K1061" i="1"/>
  <c r="K165" i="1"/>
  <c r="K659" i="1"/>
  <c r="K303" i="1"/>
  <c r="K239" i="1"/>
  <c r="K1715" i="1"/>
  <c r="K539" i="1"/>
  <c r="K2029" i="1"/>
  <c r="K1348" i="1"/>
  <c r="K1039" i="1"/>
  <c r="K1198" i="1"/>
  <c r="K1679" i="1"/>
  <c r="K25" i="1"/>
  <c r="K426" i="1"/>
  <c r="K168" i="1"/>
  <c r="K213" i="1"/>
  <c r="K1227" i="1"/>
  <c r="K1846" i="1"/>
  <c r="K591" i="1"/>
  <c r="K176" i="1"/>
  <c r="K750" i="1"/>
  <c r="K860" i="1"/>
  <c r="K491" i="1"/>
  <c r="K221" i="1"/>
  <c r="K1685" i="1"/>
  <c r="K823" i="1"/>
  <c r="K511" i="1"/>
  <c r="K1034" i="1"/>
  <c r="K598" i="1"/>
  <c r="K1439" i="1"/>
  <c r="K1770" i="1"/>
  <c r="K710" i="1"/>
  <c r="K353" i="1"/>
  <c r="K192" i="1"/>
  <c r="K594" i="1"/>
  <c r="K1570" i="1"/>
  <c r="K1321" i="1"/>
  <c r="K1230" i="1"/>
  <c r="K1302" i="1"/>
  <c r="K331" i="1"/>
  <c r="K1740" i="1"/>
  <c r="K1319" i="1"/>
  <c r="K1921" i="1"/>
  <c r="K912" i="1"/>
  <c r="K655" i="1"/>
  <c r="K41" i="1"/>
  <c r="K1832" i="1"/>
  <c r="K290" i="1"/>
  <c r="K403" i="1"/>
  <c r="K1010" i="1"/>
  <c r="K240" i="1"/>
  <c r="K14" i="1"/>
  <c r="K572" i="1"/>
  <c r="K23" i="1"/>
  <c r="K172" i="1"/>
  <c r="K1475" i="1"/>
  <c r="K152" i="1"/>
  <c r="K63" i="1"/>
  <c r="K100" i="1"/>
  <c r="K647" i="1"/>
  <c r="K436" i="1"/>
  <c r="K881" i="1"/>
  <c r="K15" i="1"/>
  <c r="K864" i="1"/>
  <c r="K502" i="1"/>
  <c r="K1836" i="1"/>
  <c r="K1276" i="1"/>
  <c r="K1144" i="1"/>
  <c r="K1589" i="1"/>
  <c r="K1876" i="1"/>
  <c r="K1684" i="1"/>
  <c r="K1556" i="1"/>
  <c r="K1492" i="1"/>
  <c r="K1586" i="1"/>
  <c r="K1417" i="1"/>
  <c r="K1803" i="1"/>
  <c r="K1081" i="1"/>
  <c r="K1503" i="1"/>
  <c r="K751" i="1"/>
  <c r="K1944" i="1"/>
  <c r="K1170" i="1"/>
  <c r="K862" i="1"/>
  <c r="K1036" i="1"/>
  <c r="K1551" i="1"/>
  <c r="K763" i="1"/>
  <c r="K832" i="1"/>
  <c r="K585" i="1"/>
  <c r="K392" i="1"/>
  <c r="K1544" i="1"/>
  <c r="K486" i="1"/>
  <c r="K525" i="1"/>
  <c r="K929" i="1"/>
  <c r="K570" i="1"/>
  <c r="K347" i="1"/>
  <c r="K219" i="1"/>
  <c r="K683" i="1"/>
  <c r="K321" i="1"/>
  <c r="K1146" i="1"/>
  <c r="K402" i="1"/>
  <c r="K328" i="1"/>
  <c r="K773" i="1"/>
  <c r="K1009" i="1"/>
  <c r="K481" i="1"/>
  <c r="K367" i="1"/>
  <c r="K166" i="1"/>
  <c r="K1840" i="1"/>
  <c r="K2031" i="1"/>
  <c r="K708" i="1"/>
  <c r="K64" i="1"/>
  <c r="K316" i="1"/>
  <c r="K1484" i="1"/>
  <c r="K742" i="1"/>
  <c r="K475" i="1"/>
  <c r="K1275" i="1"/>
  <c r="K1138" i="1"/>
  <c r="K697" i="1"/>
  <c r="K1773" i="1"/>
  <c r="K1517" i="1"/>
  <c r="K2049" i="1"/>
  <c r="K1180" i="1"/>
  <c r="K1073" i="1"/>
  <c r="K178" i="1"/>
  <c r="K278" i="1"/>
  <c r="K1988" i="1"/>
  <c r="K1318" i="1"/>
  <c r="K1011" i="1"/>
  <c r="K1540" i="1"/>
  <c r="K1351" i="1"/>
  <c r="K1412" i="1"/>
  <c r="K1038" i="1"/>
  <c r="K569" i="1"/>
  <c r="K1472" i="1"/>
  <c r="K1416" i="1"/>
  <c r="K685" i="1"/>
  <c r="K330" i="1"/>
  <c r="K1557" i="1"/>
  <c r="K342" i="1"/>
  <c r="K1371" i="1"/>
  <c r="K2008" i="1"/>
  <c r="K586" i="1"/>
  <c r="K302" i="1"/>
  <c r="K556" i="1"/>
  <c r="K210" i="1"/>
  <c r="K1970" i="1"/>
  <c r="K1252" i="1"/>
  <c r="K425" i="1"/>
  <c r="K1765" i="1"/>
  <c r="K184" i="1"/>
  <c r="K555" i="1"/>
  <c r="K945" i="1"/>
  <c r="K619" i="1"/>
  <c r="K747" i="1"/>
  <c r="K1734" i="1"/>
  <c r="K2047" i="1"/>
  <c r="K824" i="1"/>
  <c r="K89" i="1"/>
  <c r="K183" i="1"/>
  <c r="K205" i="1"/>
  <c r="K1909" i="1"/>
  <c r="K1940" i="1"/>
  <c r="K1993" i="1"/>
  <c r="K1854" i="1"/>
  <c r="K461" i="1"/>
  <c r="K1664" i="1"/>
  <c r="K186" i="1"/>
  <c r="K73" i="1"/>
  <c r="K381" i="1"/>
  <c r="K994" i="1"/>
  <c r="K173" i="1"/>
  <c r="K2021" i="1"/>
  <c r="K1531" i="1"/>
  <c r="K147" i="1"/>
  <c r="K1762" i="1"/>
  <c r="K1176" i="1"/>
  <c r="K1314" i="1"/>
  <c r="K1648" i="1"/>
  <c r="K1839" i="1"/>
  <c r="K1677" i="1"/>
  <c r="K543" i="1"/>
  <c r="K1550" i="1"/>
  <c r="K1292" i="1"/>
  <c r="K1542" i="1"/>
  <c r="K768" i="1"/>
  <c r="K603" i="1"/>
  <c r="K968" i="1"/>
  <c r="K1103" i="1"/>
  <c r="K149" i="1"/>
  <c r="K1396" i="1"/>
  <c r="K410" i="1"/>
  <c r="K1917" i="1"/>
  <c r="K1661" i="1"/>
  <c r="K1486" i="1"/>
  <c r="K1196" i="1"/>
  <c r="K1349" i="1"/>
  <c r="K882" i="1"/>
  <c r="K206" i="1"/>
  <c r="K476" i="1"/>
  <c r="K132" i="1"/>
  <c r="K1977" i="1"/>
  <c r="K289" i="1"/>
  <c r="K68" i="1"/>
  <c r="K1537" i="1"/>
  <c r="K596" i="1"/>
  <c r="K613" i="1"/>
  <c r="K114" i="1"/>
  <c r="K380" i="1"/>
  <c r="K1593" i="1"/>
  <c r="K811" i="1"/>
  <c r="K106" i="1"/>
  <c r="K1480" i="1"/>
  <c r="K746" i="1"/>
  <c r="K19" i="1"/>
  <c r="K760" i="1"/>
  <c r="K467" i="1"/>
  <c r="K1890" i="1"/>
  <c r="K974" i="1"/>
  <c r="K574" i="1"/>
  <c r="K201" i="1"/>
  <c r="K362" i="1"/>
  <c r="K715" i="1"/>
  <c r="K1336" i="1"/>
  <c r="K1504" i="1"/>
  <c r="K253" i="1"/>
  <c r="K238" i="1"/>
  <c r="K1114" i="1"/>
  <c r="K1828" i="1"/>
  <c r="K1561" i="1"/>
  <c r="K757" i="1"/>
  <c r="K1239" i="1"/>
  <c r="K62" i="1"/>
  <c r="K1913" i="1"/>
  <c r="K1814" i="1"/>
  <c r="K910" i="1"/>
  <c r="K1808" i="1"/>
  <c r="K928" i="1"/>
  <c r="K109" i="1"/>
  <c r="K1335" i="1"/>
  <c r="K871" i="1"/>
  <c r="K554" i="1"/>
  <c r="K305" i="1"/>
  <c r="K340" i="1"/>
  <c r="K1924" i="1"/>
  <c r="K1796" i="1"/>
  <c r="K1236" i="1"/>
  <c r="K1899" i="1"/>
  <c r="K1232" i="1"/>
  <c r="K834" i="1"/>
  <c r="K1901" i="1"/>
  <c r="K1645" i="1"/>
  <c r="K918" i="1"/>
  <c r="K1078" i="1"/>
  <c r="K781" i="1"/>
  <c r="K275" i="1"/>
  <c r="K643" i="1"/>
  <c r="K1721" i="1"/>
  <c r="K1447" i="1"/>
  <c r="K1880" i="1"/>
  <c r="K1325" i="1"/>
  <c r="K449" i="1"/>
  <c r="K31" i="1"/>
  <c r="K263" i="1"/>
  <c r="K1467" i="1"/>
  <c r="K1747" i="1"/>
  <c r="K961" i="1"/>
  <c r="K1682" i="1"/>
  <c r="K1833" i="1"/>
  <c r="K1152" i="1"/>
  <c r="K1106" i="1"/>
  <c r="K795" i="1"/>
  <c r="K1939" i="1"/>
  <c r="K535" i="1"/>
  <c r="K826" i="1"/>
  <c r="K1516" i="1"/>
  <c r="K146" i="1"/>
  <c r="K1984" i="1"/>
  <c r="K1817" i="1"/>
  <c r="K1584" i="1"/>
  <c r="K947" i="1"/>
  <c r="K577" i="1"/>
  <c r="K1095" i="1"/>
  <c r="K1768" i="1"/>
  <c r="K1573" i="1"/>
  <c r="K1506" i="1"/>
  <c r="K1822" i="1"/>
  <c r="K1479" i="1"/>
  <c r="K986" i="1"/>
  <c r="K1042" i="1"/>
  <c r="K1263" i="1"/>
  <c r="K965" i="1"/>
  <c r="K348" i="1"/>
  <c r="K1637" i="1"/>
  <c r="K1694" i="1"/>
  <c r="K1487" i="1"/>
  <c r="K730" i="1"/>
  <c r="K653" i="1"/>
  <c r="K1581" i="1"/>
  <c r="K1804" i="1"/>
  <c r="K1834" i="1"/>
  <c r="K1451" i="1"/>
  <c r="K790" i="1"/>
  <c r="K478" i="1"/>
  <c r="K1266" i="1"/>
  <c r="K124" i="1"/>
  <c r="K661" i="1"/>
  <c r="K1500" i="1"/>
  <c r="K1287" i="1"/>
  <c r="K650" i="1"/>
  <c r="K131" i="1"/>
  <c r="K313" i="1"/>
  <c r="K1350" i="1"/>
  <c r="K153" i="1"/>
  <c r="K77" i="1"/>
  <c r="K374" i="1"/>
  <c r="K584" i="1"/>
  <c r="K107" i="1"/>
  <c r="K1843" i="1"/>
  <c r="K1877" i="1"/>
  <c r="K1995" i="1"/>
  <c r="K861" i="1"/>
  <c r="K789" i="1"/>
  <c r="K1306" i="1"/>
  <c r="K296" i="1"/>
  <c r="K94" i="1"/>
  <c r="K507" i="1"/>
  <c r="K54" i="1"/>
  <c r="K1518" i="1"/>
  <c r="K1462" i="1"/>
  <c r="K1066" i="1"/>
  <c r="K614" i="1"/>
  <c r="K160" i="1"/>
  <c r="K1733" i="1"/>
  <c r="K1669" i="1"/>
  <c r="K1353" i="1"/>
  <c r="K1435" i="1"/>
  <c r="K1672" i="1"/>
  <c r="K363" i="1"/>
  <c r="K1853" i="1"/>
  <c r="K1388" i="1"/>
  <c r="K1363" i="1"/>
  <c r="K1192" i="1"/>
  <c r="K1327" i="1"/>
  <c r="K704" i="1"/>
  <c r="K837" i="1"/>
  <c r="K1305" i="1"/>
  <c r="K2038" i="1"/>
  <c r="K876" i="1"/>
  <c r="K1952" i="1"/>
  <c r="K202" i="1"/>
  <c r="K1060" i="1"/>
  <c r="K2016" i="1"/>
  <c r="K1001" i="1"/>
  <c r="K858" i="1"/>
  <c r="K120" i="1"/>
  <c r="K1175" i="1"/>
  <c r="K159" i="1"/>
  <c r="K254" i="1"/>
  <c r="K51" i="1"/>
  <c r="K1428" i="1"/>
  <c r="K1643" i="1"/>
  <c r="K531" i="1"/>
  <c r="K905" i="1"/>
  <c r="K310" i="1"/>
  <c r="K1390" i="1"/>
  <c r="K925" i="1"/>
  <c r="K155" i="1"/>
  <c r="K264" i="1"/>
  <c r="K1863" i="1"/>
  <c r="K262" i="1"/>
  <c r="K1246" i="1"/>
  <c r="K1826" i="1"/>
  <c r="K235" i="1"/>
  <c r="K621" i="1"/>
  <c r="K252" i="1"/>
  <c r="K1174" i="1"/>
  <c r="K930" i="1"/>
  <c r="K1274" i="1"/>
  <c r="K898" i="1"/>
  <c r="K1941" i="1"/>
  <c r="K1220" i="1"/>
  <c r="K1454" i="1"/>
  <c r="K1397" i="1"/>
  <c r="K958" i="1"/>
  <c r="K830" i="1"/>
  <c r="K1004" i="1"/>
  <c r="K940" i="1"/>
  <c r="K553" i="1"/>
  <c r="K1033" i="1"/>
  <c r="K315" i="1"/>
  <c r="K187" i="1"/>
  <c r="K257" i="1"/>
  <c r="K17" i="1"/>
  <c r="K417" i="1"/>
  <c r="K335" i="1"/>
  <c r="K699" i="1"/>
  <c r="K148" i="1"/>
  <c r="K356" i="1"/>
  <c r="K74" i="1"/>
  <c r="K1741" i="1"/>
  <c r="K1964" i="1"/>
  <c r="K1866" i="1"/>
  <c r="K1723" i="1"/>
  <c r="K1943" i="1"/>
  <c r="K1510" i="1"/>
  <c r="K1031" i="1"/>
  <c r="K839" i="1"/>
  <c r="K1014" i="1"/>
  <c r="K950" i="1"/>
  <c r="K1903" i="1"/>
  <c r="K480" i="1"/>
  <c r="K656" i="1"/>
  <c r="K399" i="1"/>
  <c r="K1223" i="1"/>
  <c r="K618" i="1"/>
  <c r="K2048" i="1"/>
  <c r="K677" i="1"/>
  <c r="K361" i="1"/>
  <c r="K946" i="1"/>
  <c r="K96" i="1"/>
  <c r="K741" i="1"/>
  <c r="K1797" i="1"/>
  <c r="K2020" i="1"/>
  <c r="K1956" i="1"/>
  <c r="K1700" i="1"/>
  <c r="K1666" i="1"/>
  <c r="K1602" i="1"/>
  <c r="K1753" i="1"/>
  <c r="K1502" i="1"/>
  <c r="K1365" i="1"/>
  <c r="K1133" i="1"/>
  <c r="K1448" i="1"/>
  <c r="K992" i="1"/>
  <c r="K1215" i="1"/>
  <c r="K1530" i="1"/>
  <c r="K1873" i="1"/>
  <c r="K1281" i="1"/>
  <c r="K1410" i="1"/>
  <c r="K835" i="1"/>
  <c r="K976" i="1"/>
  <c r="K687" i="1"/>
  <c r="K605" i="1"/>
  <c r="K1927" i="1"/>
  <c r="K438" i="1"/>
  <c r="K26" i="1"/>
  <c r="K1778" i="1"/>
  <c r="K325" i="1"/>
  <c r="K1898" i="1"/>
  <c r="K259" i="1"/>
  <c r="K33" i="1"/>
  <c r="K1512" i="1"/>
  <c r="K856" i="1"/>
  <c r="K1588" i="1"/>
  <c r="K2002" i="1"/>
  <c r="K1821" i="1"/>
  <c r="K1501" i="1"/>
  <c r="K2044" i="1"/>
  <c r="K1404" i="1"/>
  <c r="K1754" i="1"/>
  <c r="K1905" i="1"/>
  <c r="K1713" i="1"/>
  <c r="K1585" i="1"/>
  <c r="K1521" i="1"/>
  <c r="K1356" i="1"/>
  <c r="K1139" i="1"/>
  <c r="K1185" i="1"/>
  <c r="K2054" i="1"/>
  <c r="K774" i="1"/>
  <c r="K1342" i="1"/>
  <c r="K884" i="1"/>
  <c r="K1632" i="1"/>
  <c r="K784" i="1"/>
  <c r="K877" i="1"/>
  <c r="K462" i="1"/>
  <c r="K521" i="1"/>
  <c r="K177" i="1"/>
  <c r="K700" i="1"/>
  <c r="K226" i="1"/>
  <c r="K644" i="1"/>
  <c r="K412" i="1"/>
  <c r="K151" i="1"/>
  <c r="K997" i="1"/>
  <c r="K61" i="1"/>
  <c r="K472" i="1"/>
  <c r="K829" i="1"/>
  <c r="K922" i="1"/>
  <c r="K299" i="1"/>
  <c r="K524" i="1"/>
  <c r="K1493" i="1"/>
  <c r="K1524" i="1"/>
  <c r="K1938" i="1"/>
  <c r="K1746" i="1"/>
  <c r="K1618" i="1"/>
  <c r="K2025" i="1"/>
  <c r="K1897" i="1"/>
  <c r="K2046" i="1"/>
  <c r="K1143" i="1"/>
  <c r="K536" i="1"/>
  <c r="K649" i="1"/>
  <c r="K196" i="1"/>
  <c r="K665" i="1"/>
  <c r="K377" i="1"/>
  <c r="K309" i="1"/>
  <c r="K1191" i="1"/>
  <c r="K1455" i="1"/>
  <c r="K1650" i="1"/>
  <c r="K1054" i="1"/>
  <c r="K798" i="1"/>
  <c r="K1372" i="1"/>
  <c r="K684" i="1"/>
  <c r="K1021" i="1"/>
  <c r="K689" i="1"/>
  <c r="K393" i="1"/>
  <c r="K562" i="1"/>
  <c r="K215" i="1"/>
  <c r="K391" i="1"/>
  <c r="K573" i="1"/>
  <c r="K1885" i="1"/>
  <c r="K1693" i="1"/>
  <c r="K1980" i="1"/>
  <c r="K1690" i="1"/>
  <c r="K1934" i="1"/>
  <c r="K1806" i="1"/>
  <c r="K1395" i="1"/>
  <c r="K1121" i="1"/>
  <c r="K1926" i="1"/>
  <c r="K1798" i="1"/>
  <c r="K2032" i="1"/>
  <c r="K820" i="1"/>
  <c r="K1967" i="1"/>
  <c r="K931" i="1"/>
  <c r="K1040" i="1"/>
  <c r="K749" i="1"/>
  <c r="K608" i="1"/>
  <c r="K719" i="1"/>
  <c r="K354" i="1"/>
  <c r="K754" i="1"/>
  <c r="K150" i="1"/>
  <c r="K87" i="1"/>
  <c r="K76" i="1"/>
  <c r="K300" i="1"/>
  <c r="K843" i="1"/>
  <c r="K631" i="1"/>
  <c r="K255" i="1"/>
  <c r="K571" i="1"/>
  <c r="K1844" i="1"/>
  <c r="K1961" i="1"/>
  <c r="K1641" i="1"/>
  <c r="K1387" i="1"/>
  <c r="K1423" i="1"/>
  <c r="K1601" i="1"/>
  <c r="K1710" i="1"/>
  <c r="K2007" i="1"/>
  <c r="K495" i="1"/>
  <c r="K242" i="1"/>
  <c r="K722" i="1"/>
  <c r="K1463" i="1"/>
  <c r="K1173" i="1"/>
  <c r="K1624" i="1"/>
  <c r="K1358" i="1"/>
  <c r="K800" i="1"/>
  <c r="K1928" i="1"/>
  <c r="K537" i="1"/>
  <c r="K21" i="1"/>
  <c r="K248" i="1"/>
  <c r="K1582" i="1"/>
  <c r="K1155" i="1"/>
  <c r="K1958" i="1"/>
  <c r="K384" i="1"/>
  <c r="K517" i="1"/>
  <c r="K81" i="1"/>
  <c r="K174" i="1"/>
  <c r="K69" i="1"/>
  <c r="K977" i="1"/>
  <c r="K1552" i="1"/>
  <c r="K828" i="1"/>
  <c r="K1079" i="1"/>
  <c r="K1278" i="1"/>
  <c r="K852" i="1"/>
  <c r="K1245" i="1"/>
  <c r="K1398" i="1"/>
  <c r="K848" i="1"/>
  <c r="K593" i="1"/>
  <c r="K494" i="1"/>
  <c r="K99" i="1"/>
  <c r="K194" i="1"/>
  <c r="K515" i="1"/>
  <c r="K738" i="1"/>
  <c r="K1163" i="1"/>
  <c r="K1895" i="1"/>
  <c r="K1273" i="1"/>
  <c r="K1145" i="1"/>
  <c r="K1312" i="1"/>
  <c r="K1759" i="1"/>
  <c r="K844" i="1"/>
  <c r="K1229" i="1"/>
  <c r="K827" i="1"/>
  <c r="K890" i="1"/>
  <c r="K441" i="1"/>
  <c r="K91" i="1"/>
  <c r="K792" i="1"/>
  <c r="K530" i="1"/>
  <c r="K175" i="1"/>
  <c r="K1727" i="1"/>
  <c r="K1046" i="1"/>
  <c r="K819" i="1"/>
  <c r="K1954" i="1"/>
  <c r="K1785" i="1"/>
  <c r="K158" i="1"/>
  <c r="K1793" i="1"/>
  <c r="K1966" i="1"/>
  <c r="K1830" i="1"/>
  <c r="K807" i="1"/>
  <c r="K1194" i="1"/>
  <c r="K1020" i="1"/>
  <c r="K1126" i="1"/>
  <c r="K982" i="1"/>
  <c r="K728" i="1"/>
  <c r="K156" i="1"/>
  <c r="K1548" i="1"/>
  <c r="K883" i="1"/>
  <c r="K1257" i="1"/>
  <c r="K2028" i="1"/>
  <c r="K1482" i="1"/>
  <c r="K1761" i="1"/>
  <c r="K1774" i="1"/>
  <c r="K1646" i="1"/>
  <c r="K1212" i="1"/>
  <c r="K1470" i="1"/>
  <c r="K1440" i="1"/>
  <c r="K1766" i="1"/>
  <c r="K1638" i="1"/>
  <c r="K903" i="1"/>
  <c r="K1182" i="1"/>
  <c r="K979" i="1"/>
  <c r="K720" i="1"/>
  <c r="K810" i="1"/>
  <c r="K575" i="1"/>
  <c r="K678" i="1"/>
  <c r="K1343" i="1"/>
  <c r="K18" i="1"/>
  <c r="K1338" i="1"/>
  <c r="K579" i="1"/>
  <c r="K366" i="1"/>
  <c r="K459" i="1"/>
  <c r="K181" i="1"/>
  <c r="K849" i="1"/>
  <c r="K277" i="1"/>
  <c r="K635" i="1"/>
  <c r="K394" i="1"/>
  <c r="K2053" i="1"/>
  <c r="K1572" i="1"/>
  <c r="K1508" i="1"/>
  <c r="K1630" i="1"/>
  <c r="K1332" i="1"/>
  <c r="K1097" i="1"/>
  <c r="K1264" i="1"/>
  <c r="K1567" i="1"/>
  <c r="K1006" i="1"/>
  <c r="K1936" i="1"/>
  <c r="K907" i="1"/>
  <c r="K779" i="1"/>
  <c r="K648" i="1"/>
  <c r="K171" i="1"/>
  <c r="K1971" i="1"/>
  <c r="K1576" i="1"/>
  <c r="K395" i="1"/>
  <c r="K1763" i="1"/>
  <c r="K244" i="1"/>
  <c r="K1948" i="1"/>
  <c r="K2042" i="1"/>
  <c r="K1722" i="1"/>
  <c r="K1594" i="1"/>
  <c r="K2001" i="1"/>
  <c r="K1553" i="1"/>
  <c r="K1489" i="1"/>
  <c r="K1998" i="1"/>
  <c r="K1260" i="1"/>
  <c r="K1443" i="1"/>
  <c r="K1911" i="1"/>
  <c r="K1345" i="1"/>
  <c r="K1153" i="1"/>
  <c r="K1990" i="1"/>
  <c r="K1384" i="1"/>
  <c r="K1320" i="1"/>
  <c r="K1791" i="1"/>
  <c r="K1093" i="1"/>
  <c r="K899" i="1"/>
  <c r="K528" i="1"/>
  <c r="K813" i="1"/>
  <c r="K430" i="1"/>
  <c r="K1424" i="1"/>
  <c r="K113" i="1"/>
  <c r="K322" i="1"/>
  <c r="K130" i="1"/>
  <c r="K675" i="1"/>
  <c r="K86" i="1"/>
  <c r="K55" i="1"/>
  <c r="K1859" i="1"/>
  <c r="K1162" i="1"/>
  <c r="K1329" i="1"/>
  <c r="K927" i="1"/>
  <c r="K470" i="1"/>
  <c r="K249" i="1"/>
  <c r="K427" i="1"/>
  <c r="K125" i="1"/>
  <c r="K108" i="1"/>
  <c r="K1355" i="1"/>
  <c r="K1985" i="1"/>
  <c r="K646" i="1"/>
  <c r="K1301" i="1"/>
  <c r="K298" i="1"/>
  <c r="K1962" i="1"/>
  <c r="K512" i="1"/>
  <c r="K1536" i="1"/>
  <c r="K1849" i="1"/>
  <c r="K126" i="1"/>
  <c r="K1642" i="1"/>
  <c r="K1393" i="1"/>
  <c r="K1341" i="1"/>
  <c r="K141" i="1"/>
  <c r="K1476" i="1"/>
  <c r="K1108" i="1"/>
  <c r="K984" i="1"/>
  <c r="K1247" i="1"/>
  <c r="K1195" i="1"/>
  <c r="K1177" i="1"/>
  <c r="K1344" i="1"/>
  <c r="K1887" i="1"/>
  <c r="K1022" i="1"/>
  <c r="K766" i="1"/>
  <c r="K1568" i="1"/>
  <c r="K664" i="1"/>
  <c r="K954" i="1"/>
  <c r="K454" i="1"/>
  <c r="K1255" i="1"/>
  <c r="K493" i="1"/>
  <c r="K1057" i="1"/>
  <c r="K801" i="1"/>
  <c r="K123" i="1"/>
  <c r="K137" i="1"/>
  <c r="K45" i="1"/>
  <c r="K723" i="1"/>
  <c r="K2019" i="1"/>
  <c r="K271" i="1"/>
  <c r="K358" i="1"/>
  <c r="K157" i="1"/>
  <c r="K474" i="1"/>
  <c r="K1029" i="1"/>
  <c r="K1613" i="1"/>
  <c r="K1900" i="1"/>
  <c r="K1441" i="1"/>
  <c r="K1902" i="1"/>
  <c r="K1148" i="1"/>
  <c r="K1105" i="1"/>
  <c r="K1125" i="1"/>
  <c r="K967" i="1"/>
  <c r="K775" i="1"/>
  <c r="K2040" i="1"/>
  <c r="K886" i="1"/>
  <c r="K1647" i="1"/>
  <c r="K1149" i="1"/>
  <c r="K416" i="1"/>
  <c r="K1875" i="1"/>
  <c r="K592" i="1"/>
  <c r="K889" i="1"/>
  <c r="K550" i="1"/>
  <c r="K1571" i="1"/>
  <c r="K371" i="1"/>
  <c r="K243" i="1"/>
  <c r="K451" i="1"/>
  <c r="K549" i="1"/>
  <c r="K22" i="1"/>
  <c r="K588" i="1"/>
  <c r="K450" i="1"/>
  <c r="K352" i="1"/>
  <c r="K32" i="1"/>
  <c r="K327" i="1"/>
  <c r="K214" i="1"/>
  <c r="K44" i="1"/>
  <c r="K1861" i="1"/>
  <c r="K1605" i="1"/>
  <c r="K1892" i="1"/>
  <c r="K1538" i="1"/>
  <c r="K1433" i="1"/>
  <c r="K1886" i="1"/>
  <c r="K1835" i="1"/>
  <c r="K1161" i="1"/>
  <c r="K2006" i="1"/>
  <c r="K1237" i="1"/>
  <c r="K1109" i="1"/>
  <c r="K1330" i="1"/>
  <c r="K1074" i="1"/>
  <c r="K1166" i="1"/>
  <c r="K1871" i="1"/>
  <c r="K1615" i="1"/>
  <c r="K2045" i="1"/>
  <c r="K1469" i="1"/>
  <c r="K1820" i="1"/>
  <c r="K1692" i="1"/>
  <c r="K1809" i="1"/>
  <c r="K2039" i="1"/>
  <c r="K1655" i="1"/>
  <c r="K1128" i="1"/>
  <c r="K447" i="1"/>
  <c r="K623" i="1"/>
  <c r="K841" i="1"/>
  <c r="K97" i="1"/>
  <c r="K53" i="1"/>
  <c r="K468" i="1"/>
  <c r="K1131" i="1"/>
  <c r="K1241" i="1"/>
  <c r="K1113" i="1"/>
  <c r="K1280" i="1"/>
  <c r="K2000" i="1"/>
  <c r="K859" i="1"/>
  <c r="K600" i="1"/>
  <c r="K251" i="1"/>
  <c r="K59" i="1"/>
  <c r="K161" i="1"/>
  <c r="K154" i="1"/>
  <c r="K612" i="1"/>
  <c r="K285" i="1"/>
  <c r="K143" i="1"/>
  <c r="K29" i="1"/>
  <c r="K12" i="1"/>
  <c r="K372" i="1"/>
  <c r="K695" i="1"/>
  <c r="K1158" i="1"/>
  <c r="K1707" i="1"/>
  <c r="K1527" i="1"/>
  <c r="K1792" i="1"/>
  <c r="K144" i="1"/>
  <c r="K1178" i="1"/>
  <c r="K1915" i="1"/>
  <c r="K1112" i="1"/>
  <c r="K900" i="1"/>
  <c r="O1811" i="1"/>
  <c r="P1811" i="1"/>
  <c r="O449" i="1"/>
  <c r="P449" i="1"/>
  <c r="P1247" i="1"/>
  <c r="O1247" i="1"/>
  <c r="O536" i="1"/>
  <c r="P536" i="1"/>
  <c r="P1285" i="1"/>
  <c r="O1285" i="1"/>
  <c r="P983" i="1"/>
  <c r="O983" i="1"/>
  <c r="O791" i="1"/>
  <c r="P791" i="1"/>
  <c r="O432" i="1"/>
  <c r="P432" i="1"/>
  <c r="O749" i="1"/>
  <c r="P749" i="1"/>
  <c r="O313" i="1"/>
  <c r="P313" i="1"/>
  <c r="P1475" i="1"/>
  <c r="O1475" i="1"/>
  <c r="O1908" i="1"/>
  <c r="P1908" i="1"/>
  <c r="O1641" i="1"/>
  <c r="P1641" i="1"/>
  <c r="P1867" i="1"/>
  <c r="O1867" i="1"/>
  <c r="P1575" i="1"/>
  <c r="O1575" i="1"/>
  <c r="O894" i="1"/>
  <c r="P894" i="1"/>
  <c r="O488" i="1"/>
  <c r="P488" i="1"/>
  <c r="P1603" i="1"/>
  <c r="O1603" i="1"/>
  <c r="P346" i="1"/>
  <c r="O346" i="1"/>
  <c r="P1766" i="1"/>
  <c r="O1766" i="1"/>
  <c r="P1528" i="1"/>
  <c r="O1528" i="1"/>
  <c r="O1090" i="1"/>
  <c r="P1090" i="1"/>
  <c r="O1875" i="1"/>
  <c r="P1875" i="1"/>
  <c r="P527" i="1"/>
  <c r="O527" i="1"/>
  <c r="P485" i="1"/>
  <c r="O485" i="1"/>
  <c r="P238" i="1"/>
  <c r="O238" i="1"/>
  <c r="P1183" i="1"/>
  <c r="O1183" i="1"/>
  <c r="P1114" i="1"/>
  <c r="O1114" i="1"/>
  <c r="P263" i="1"/>
  <c r="O263" i="1"/>
  <c r="O1605" i="1"/>
  <c r="P1605" i="1"/>
  <c r="P2020" i="1"/>
  <c r="O2020" i="1"/>
  <c r="P2009" i="1"/>
  <c r="O2009" i="1"/>
  <c r="P1136" i="1"/>
  <c r="O1136" i="1"/>
  <c r="O1052" i="1"/>
  <c r="P1052" i="1"/>
  <c r="O1883" i="1"/>
  <c r="P1883" i="1"/>
  <c r="P1313" i="1"/>
  <c r="O1313" i="1"/>
  <c r="O1663" i="1"/>
  <c r="P1663" i="1"/>
  <c r="P1122" i="1"/>
  <c r="O1122" i="1"/>
  <c r="P902" i="1"/>
  <c r="O902" i="1"/>
  <c r="O672" i="1"/>
  <c r="P672" i="1"/>
  <c r="O1049" i="1"/>
  <c r="P1049" i="1"/>
  <c r="O1350" i="1"/>
  <c r="P1350" i="1"/>
  <c r="P374" i="1"/>
  <c r="O374" i="1"/>
  <c r="P252" i="1"/>
  <c r="O252" i="1"/>
  <c r="P936" i="1"/>
  <c r="O936" i="1"/>
  <c r="O237" i="1"/>
  <c r="P237" i="1"/>
  <c r="P164" i="1"/>
  <c r="O164" i="1"/>
  <c r="P1621" i="1"/>
  <c r="O1621" i="1"/>
  <c r="O1844" i="1"/>
  <c r="P1844" i="1"/>
  <c r="O1959" i="1"/>
  <c r="P1959" i="1"/>
  <c r="P1216" i="1"/>
  <c r="O1216" i="1"/>
  <c r="O1141" i="1"/>
  <c r="P1141" i="1"/>
  <c r="K733" i="1"/>
  <c r="O652" i="1"/>
  <c r="P652" i="1"/>
  <c r="O1064" i="1"/>
  <c r="P1064" i="1"/>
  <c r="K207" i="1"/>
  <c r="P230" i="1"/>
  <c r="O230" i="1"/>
  <c r="P105" i="1"/>
  <c r="O105" i="1"/>
  <c r="O127" i="1"/>
  <c r="P127" i="1"/>
  <c r="P1407" i="1"/>
  <c r="O1407" i="1"/>
  <c r="P1470" i="1"/>
  <c r="O1470" i="1"/>
  <c r="P1080" i="1"/>
  <c r="O1080" i="1"/>
  <c r="P639" i="1"/>
  <c r="O639" i="1"/>
  <c r="P1058" i="1"/>
  <c r="O1058" i="1"/>
  <c r="O82" i="1"/>
  <c r="P82" i="1"/>
  <c r="P707" i="1"/>
  <c r="O707" i="1"/>
  <c r="P401" i="1"/>
  <c r="O401" i="1"/>
  <c r="P135" i="1"/>
  <c r="O135" i="1"/>
  <c r="K84" i="1"/>
  <c r="O1541" i="1"/>
  <c r="P1541" i="1"/>
  <c r="O1630" i="1"/>
  <c r="P1630" i="1"/>
  <c r="P1307" i="1"/>
  <c r="O1307" i="1"/>
  <c r="P988" i="1"/>
  <c r="O988" i="1"/>
  <c r="P1050" i="1"/>
  <c r="O1050" i="1"/>
  <c r="P1786" i="1"/>
  <c r="O1786" i="1"/>
  <c r="O1071" i="1"/>
  <c r="P1071" i="1"/>
  <c r="P576" i="1"/>
  <c r="O576" i="1"/>
  <c r="O383" i="1"/>
  <c r="P383" i="1"/>
  <c r="O662" i="1"/>
  <c r="P662" i="1"/>
  <c r="O163" i="1"/>
  <c r="P163" i="1"/>
  <c r="P365" i="1"/>
  <c r="O365" i="1"/>
  <c r="O310" i="1"/>
  <c r="P310" i="1"/>
  <c r="P604" i="1"/>
  <c r="O604" i="1"/>
  <c r="O1737" i="1"/>
  <c r="P1737" i="1"/>
  <c r="P1355" i="1"/>
  <c r="O1355" i="1"/>
  <c r="O1205" i="1"/>
  <c r="P1205" i="1"/>
  <c r="P1357" i="1"/>
  <c r="O1357" i="1"/>
  <c r="P1664" i="1"/>
  <c r="O1664" i="1"/>
  <c r="O610" i="1"/>
  <c r="P610" i="1"/>
  <c r="O442" i="1"/>
  <c r="P442" i="1"/>
  <c r="P228" i="1"/>
  <c r="O228" i="1"/>
  <c r="O1409" i="1"/>
  <c r="P1409" i="1"/>
  <c r="O1418" i="1"/>
  <c r="P1418" i="1"/>
  <c r="O370" i="1"/>
  <c r="P370" i="1"/>
  <c r="P594" i="1"/>
  <c r="O594" i="1"/>
  <c r="O892" i="1"/>
  <c r="P892" i="1"/>
  <c r="O1302" i="1"/>
  <c r="P1302" i="1"/>
  <c r="K42" i="1"/>
  <c r="P316" i="1"/>
  <c r="O316" i="1"/>
  <c r="O1213" i="1"/>
  <c r="P1213" i="1"/>
  <c r="O278" i="1"/>
  <c r="P278" i="1"/>
  <c r="O1394" i="1"/>
  <c r="P1394" i="1"/>
  <c r="O636" i="1"/>
  <c r="P636" i="1"/>
  <c r="O1578" i="1"/>
  <c r="P1578" i="1"/>
  <c r="O746" i="1"/>
  <c r="P746" i="1"/>
  <c r="P1401" i="1"/>
  <c r="O1401" i="1"/>
  <c r="P234" i="1"/>
  <c r="O234" i="1"/>
  <c r="P28" i="1"/>
  <c r="O28" i="1"/>
  <c r="O1977" i="1"/>
  <c r="P1977" i="1"/>
  <c r="K1950" i="1"/>
  <c r="P423" i="1"/>
  <c r="O423" i="1"/>
  <c r="K1724" i="1"/>
  <c r="O1754" i="1"/>
  <c r="P1754" i="1"/>
  <c r="P1905" i="1"/>
  <c r="O1905" i="1"/>
  <c r="P1967" i="1"/>
  <c r="O1967" i="1"/>
  <c r="K561" i="1"/>
  <c r="P842" i="1"/>
  <c r="O842" i="1"/>
  <c r="K398" i="1"/>
  <c r="O694" i="1"/>
  <c r="P694" i="1"/>
  <c r="O33" i="1"/>
  <c r="P33" i="1"/>
  <c r="O667" i="1"/>
  <c r="P667" i="1"/>
  <c r="O1271" i="1"/>
  <c r="P1271" i="1"/>
  <c r="O300" i="1"/>
  <c r="P300" i="1"/>
  <c r="O922" i="1"/>
  <c r="P922" i="1"/>
  <c r="P356" i="1"/>
  <c r="O356" i="1"/>
  <c r="O1371" i="1"/>
  <c r="P1371" i="1"/>
  <c r="P1427" i="1"/>
  <c r="O1427" i="1"/>
  <c r="K1328" i="1"/>
  <c r="P2042" i="1"/>
  <c r="O2042" i="1"/>
  <c r="O1594" i="1"/>
  <c r="P1594" i="1"/>
  <c r="O1489" i="1"/>
  <c r="P1489" i="1"/>
  <c r="O1870" i="1"/>
  <c r="P1870" i="1"/>
  <c r="K1783" i="1"/>
  <c r="P1415" i="1"/>
  <c r="O1415" i="1"/>
  <c r="K724" i="1"/>
  <c r="P598" i="1"/>
  <c r="O598" i="1"/>
  <c r="P1087" i="1"/>
  <c r="O1087" i="1"/>
  <c r="P1242" i="1"/>
  <c r="O1242" i="1"/>
  <c r="P375" i="1"/>
  <c r="O375" i="1"/>
  <c r="O30" i="1"/>
  <c r="P30" i="1"/>
  <c r="O2037" i="1"/>
  <c r="P2037" i="1"/>
  <c r="O1653" i="1"/>
  <c r="P1653" i="1"/>
  <c r="P1145" i="1"/>
  <c r="O1145" i="1"/>
  <c r="K1974" i="1"/>
  <c r="O1170" i="1"/>
  <c r="P1170" i="1"/>
  <c r="P862" i="1"/>
  <c r="O862" i="1"/>
  <c r="K1872" i="1"/>
  <c r="P1824" i="1"/>
  <c r="O1824" i="1"/>
  <c r="O392" i="1"/>
  <c r="P392" i="1"/>
  <c r="O925" i="1"/>
  <c r="P925" i="1"/>
  <c r="K422" i="1"/>
  <c r="P233" i="1"/>
  <c r="O233" i="1"/>
  <c r="O1048" i="1"/>
  <c r="P1048" i="1"/>
  <c r="O1009" i="1"/>
  <c r="P1009" i="1"/>
  <c r="P2031" i="1"/>
  <c r="O2031" i="1"/>
  <c r="K1795" i="1"/>
  <c r="K83" i="1"/>
  <c r="O95" i="1"/>
  <c r="P95" i="1"/>
  <c r="P1898" i="1"/>
  <c r="O1898" i="1"/>
  <c r="P1584" i="1"/>
  <c r="O1584" i="1"/>
  <c r="O596" i="1"/>
  <c r="P596" i="1"/>
  <c r="P114" i="1"/>
  <c r="O114" i="1"/>
  <c r="O298" i="1"/>
  <c r="P298" i="1"/>
  <c r="P184" i="1"/>
  <c r="O184" i="1"/>
  <c r="P217" i="1"/>
  <c r="O217" i="1"/>
  <c r="O1232" i="1"/>
  <c r="P1232" i="1"/>
  <c r="P834" i="1"/>
  <c r="O834" i="1"/>
  <c r="K1308" i="1"/>
  <c r="P384" i="1"/>
  <c r="O384" i="1"/>
  <c r="P1296" i="1"/>
  <c r="O1296" i="1"/>
  <c r="O828" i="1"/>
  <c r="P828" i="1"/>
  <c r="P65" i="1"/>
  <c r="O65" i="1"/>
  <c r="P1690" i="1"/>
  <c r="O1690" i="1"/>
  <c r="P1550" i="1"/>
  <c r="O1550" i="1"/>
  <c r="K1975" i="1"/>
  <c r="O966" i="1"/>
  <c r="P966" i="1"/>
  <c r="P820" i="1"/>
  <c r="O820" i="1"/>
  <c r="K995" i="1"/>
  <c r="O719" i="1"/>
  <c r="P719" i="1"/>
  <c r="K1667" i="1"/>
  <c r="P67" i="1"/>
  <c r="O67" i="1"/>
  <c r="P644" i="1"/>
  <c r="O644" i="1"/>
  <c r="O77" i="1"/>
  <c r="P77" i="1"/>
  <c r="O477" i="1"/>
  <c r="P477" i="1"/>
  <c r="K473" i="1"/>
  <c r="K385" i="1"/>
  <c r="P1941" i="1"/>
  <c r="O1941" i="1"/>
  <c r="O1813" i="1"/>
  <c r="P1813" i="1"/>
  <c r="K1780" i="1"/>
  <c r="P1897" i="1"/>
  <c r="O1897" i="1"/>
  <c r="K1577" i="1"/>
  <c r="K711" i="1"/>
  <c r="P390" i="1"/>
  <c r="O390" i="1"/>
  <c r="K1603" i="1"/>
  <c r="K429" i="1"/>
  <c r="K1699" i="1"/>
  <c r="P1057" i="1"/>
  <c r="O1057" i="1"/>
  <c r="P505" i="1"/>
  <c r="O505" i="1"/>
  <c r="P379" i="1"/>
  <c r="O379" i="1"/>
  <c r="P123" i="1"/>
  <c r="O123" i="1"/>
  <c r="O499" i="1"/>
  <c r="P499" i="1"/>
  <c r="K229" i="1"/>
  <c r="P1306" i="1"/>
  <c r="O1306" i="1"/>
  <c r="P693" i="1"/>
  <c r="O693" i="1"/>
  <c r="K565" i="1"/>
  <c r="K346" i="1"/>
  <c r="K1045" i="1"/>
  <c r="O17" i="1"/>
  <c r="P17" i="1"/>
  <c r="O603" i="1"/>
  <c r="P603" i="1"/>
  <c r="P466" i="1"/>
  <c r="O466" i="1"/>
  <c r="O40" i="1"/>
  <c r="P40" i="1"/>
  <c r="K1064" i="1"/>
  <c r="P382" i="1"/>
  <c r="O382" i="1"/>
  <c r="K134" i="1"/>
  <c r="K79" i="1"/>
  <c r="K589" i="1"/>
  <c r="K188" i="1"/>
  <c r="O236" i="1"/>
  <c r="P236" i="1"/>
  <c r="P1925" i="1"/>
  <c r="O1925" i="1"/>
  <c r="K1035" i="1"/>
  <c r="P1103" i="1"/>
  <c r="O1103" i="1"/>
  <c r="P712" i="1"/>
  <c r="O712" i="1"/>
  <c r="K129" i="1"/>
  <c r="P202" i="1"/>
  <c r="O202" i="1"/>
  <c r="K105" i="1"/>
  <c r="P691" i="1"/>
  <c r="O691" i="1"/>
  <c r="K434" i="1"/>
  <c r="O24" i="1"/>
  <c r="P24" i="1"/>
  <c r="K350" i="1"/>
  <c r="O326" i="1"/>
  <c r="P326" i="1"/>
  <c r="K324" i="1"/>
  <c r="K1997" i="1"/>
  <c r="K1869" i="1"/>
  <c r="O1677" i="1"/>
  <c r="P1677" i="1"/>
  <c r="K1549" i="1"/>
  <c r="K1644" i="1"/>
  <c r="K1452" i="1"/>
  <c r="K1994" i="1"/>
  <c r="O1866" i="1"/>
  <c r="P1866" i="1"/>
  <c r="K1569" i="1"/>
  <c r="P1340" i="1"/>
  <c r="O1340" i="1"/>
  <c r="P1084" i="1"/>
  <c r="O1084" i="1"/>
  <c r="K1979" i="1"/>
  <c r="O1723" i="1"/>
  <c r="P1723" i="1"/>
  <c r="P1595" i="1"/>
  <c r="O1595" i="1"/>
  <c r="O1315" i="1"/>
  <c r="P1315" i="1"/>
  <c r="O1251" i="1"/>
  <c r="P1251" i="1"/>
  <c r="K1187" i="1"/>
  <c r="K1687" i="1"/>
  <c r="K1400" i="1"/>
  <c r="K1080" i="1"/>
  <c r="K1381" i="1"/>
  <c r="P1031" i="1"/>
  <c r="O1031" i="1"/>
  <c r="O2040" i="1"/>
  <c r="P2040" i="1"/>
  <c r="O1346" i="1"/>
  <c r="P1346" i="1"/>
  <c r="K822" i="1"/>
  <c r="K1712" i="1"/>
  <c r="K996" i="1"/>
  <c r="K932" i="1"/>
  <c r="O1647" i="1"/>
  <c r="P1647" i="1"/>
  <c r="K851" i="1"/>
  <c r="K787" i="1"/>
  <c r="K1206" i="1"/>
  <c r="O880" i="1"/>
  <c r="P880" i="1"/>
  <c r="O480" i="1"/>
  <c r="P480" i="1"/>
  <c r="P845" i="1"/>
  <c r="O845" i="1"/>
  <c r="P720" i="1"/>
  <c r="O720" i="1"/>
  <c r="K527" i="1"/>
  <c r="P1066" i="1"/>
  <c r="O1066" i="1"/>
  <c r="P510" i="1"/>
  <c r="O510" i="1"/>
  <c r="P446" i="1"/>
  <c r="O446" i="1"/>
  <c r="P1539" i="1"/>
  <c r="O1539" i="1"/>
  <c r="P1223" i="1"/>
  <c r="O1223" i="1"/>
  <c r="K1017" i="1"/>
  <c r="K761" i="1"/>
  <c r="K489" i="1"/>
  <c r="K307" i="1"/>
  <c r="K179" i="1"/>
  <c r="O549" i="1"/>
  <c r="P549" i="1"/>
  <c r="K241" i="1"/>
  <c r="O121" i="1"/>
  <c r="P121" i="1"/>
  <c r="P22" i="1"/>
  <c r="O22" i="1"/>
  <c r="K538" i="1"/>
  <c r="K288" i="1"/>
  <c r="O224" i="1"/>
  <c r="P224" i="1"/>
  <c r="O459" i="1"/>
  <c r="P459" i="1"/>
  <c r="P181" i="1"/>
  <c r="O181" i="1"/>
  <c r="K1891" i="1"/>
  <c r="P849" i="1"/>
  <c r="O849" i="1"/>
  <c r="P658" i="1"/>
  <c r="O658" i="1"/>
  <c r="K529" i="1"/>
  <c r="K401" i="1"/>
  <c r="P214" i="1"/>
  <c r="O214" i="1"/>
  <c r="K78" i="1"/>
  <c r="K1704" i="1"/>
  <c r="K292" i="1"/>
  <c r="K1541" i="1"/>
  <c r="O1700" i="1"/>
  <c r="P1700" i="1"/>
  <c r="K2050" i="1"/>
  <c r="O1753" i="1"/>
  <c r="P1753" i="1"/>
  <c r="O1625" i="1"/>
  <c r="P1625" i="1"/>
  <c r="P1332" i="1"/>
  <c r="O1332" i="1"/>
  <c r="K1268" i="1"/>
  <c r="P1579" i="1"/>
  <c r="O1579" i="1"/>
  <c r="O1456" i="1"/>
  <c r="P1456" i="1"/>
  <c r="K1307" i="1"/>
  <c r="K2055" i="1"/>
  <c r="K1289" i="1"/>
  <c r="O1161" i="1"/>
  <c r="P1161" i="1"/>
  <c r="O1622" i="1"/>
  <c r="P1622" i="1"/>
  <c r="K1392" i="1"/>
  <c r="K1200" i="1"/>
  <c r="O1365" i="1"/>
  <c r="P1365" i="1"/>
  <c r="O1109" i="1"/>
  <c r="P1109" i="1"/>
  <c r="P2008" i="1"/>
  <c r="O2008" i="1"/>
  <c r="K1752" i="1"/>
  <c r="P1496" i="1"/>
  <c r="O1496" i="1"/>
  <c r="O1936" i="1"/>
  <c r="P1936" i="1"/>
  <c r="P1871" i="1"/>
  <c r="O1871" i="1"/>
  <c r="K1389" i="1"/>
  <c r="O1133" i="1"/>
  <c r="P1133" i="1"/>
  <c r="K736" i="1"/>
  <c r="K794" i="1"/>
  <c r="K567" i="1"/>
  <c r="P745" i="1"/>
  <c r="O745" i="1"/>
  <c r="O1215" i="1"/>
  <c r="P1215" i="1"/>
  <c r="P1971" i="1"/>
  <c r="O1971" i="1"/>
  <c r="P661" i="1"/>
  <c r="O661" i="1"/>
  <c r="K344" i="1"/>
  <c r="O88" i="1"/>
  <c r="P88" i="1"/>
  <c r="K1981" i="1"/>
  <c r="K1405" i="1"/>
  <c r="O1564" i="1"/>
  <c r="P1564" i="1"/>
  <c r="O1978" i="1"/>
  <c r="P1978" i="1"/>
  <c r="P1914" i="1"/>
  <c r="O1914" i="1"/>
  <c r="P1850" i="1"/>
  <c r="O1850" i="1"/>
  <c r="O1530" i="1"/>
  <c r="P1530" i="1"/>
  <c r="K1681" i="1"/>
  <c r="O1486" i="1"/>
  <c r="P1486" i="1"/>
  <c r="P1132" i="1"/>
  <c r="O1132" i="1"/>
  <c r="K1068" i="1"/>
  <c r="P2039" i="1"/>
  <c r="O2039" i="1"/>
  <c r="O1527" i="1"/>
  <c r="P1527" i="1"/>
  <c r="P1281" i="1"/>
  <c r="O1281" i="1"/>
  <c r="P1153" i="1"/>
  <c r="O1153" i="1"/>
  <c r="K1862" i="1"/>
  <c r="P1862" i="1"/>
  <c r="O1862" i="1"/>
  <c r="K951" i="1"/>
  <c r="K1720" i="1"/>
  <c r="P806" i="1"/>
  <c r="O806" i="1"/>
  <c r="P788" i="1"/>
  <c r="O788" i="1"/>
  <c r="K963" i="1"/>
  <c r="O899" i="1"/>
  <c r="P899" i="1"/>
  <c r="K771" i="1"/>
  <c r="P976" i="1"/>
  <c r="O976" i="1"/>
  <c r="P848" i="1"/>
  <c r="O848" i="1"/>
  <c r="P593" i="1"/>
  <c r="O593" i="1"/>
  <c r="K640" i="1"/>
  <c r="O511" i="1"/>
  <c r="P511" i="1"/>
  <c r="K906" i="1"/>
  <c r="O623" i="1"/>
  <c r="P623" i="1"/>
  <c r="K857" i="1"/>
  <c r="O533" i="1"/>
  <c r="P533" i="1"/>
  <c r="K405" i="1"/>
  <c r="O291" i="1"/>
  <c r="P291" i="1"/>
  <c r="P35" i="1"/>
  <c r="O35" i="1"/>
  <c r="P113" i="1"/>
  <c r="O113" i="1"/>
  <c r="K388" i="1"/>
  <c r="K258" i="1"/>
  <c r="P194" i="1"/>
  <c r="O194" i="1"/>
  <c r="K66" i="1"/>
  <c r="P515" i="1"/>
  <c r="O515" i="1"/>
  <c r="O443" i="1"/>
  <c r="P443" i="1"/>
  <c r="P2024" i="1"/>
  <c r="O2024" i="1"/>
  <c r="K547" i="1"/>
  <c r="P418" i="1"/>
  <c r="O418" i="1"/>
  <c r="K872" i="1"/>
  <c r="K540" i="1"/>
  <c r="O206" i="1"/>
  <c r="P206" i="1"/>
  <c r="P86" i="1"/>
  <c r="O86" i="1"/>
  <c r="P738" i="1"/>
  <c r="O738" i="1"/>
  <c r="P311" i="1"/>
  <c r="O311" i="1"/>
  <c r="P247" i="1"/>
  <c r="O247" i="1"/>
  <c r="O506" i="1"/>
  <c r="P506" i="1"/>
  <c r="K180" i="1"/>
  <c r="O1973" i="1"/>
  <c r="P1973" i="1"/>
  <c r="O1845" i="1"/>
  <c r="P1845" i="1"/>
  <c r="P1717" i="1"/>
  <c r="O1717" i="1"/>
  <c r="P1589" i="1"/>
  <c r="O1589" i="1"/>
  <c r="K1812" i="1"/>
  <c r="P2034" i="1"/>
  <c r="O2034" i="1"/>
  <c r="K1842" i="1"/>
  <c r="O1778" i="1"/>
  <c r="P1778" i="1"/>
  <c r="K1714" i="1"/>
  <c r="P1650" i="1"/>
  <c r="O1650" i="1"/>
  <c r="K1522" i="1"/>
  <c r="P1929" i="1"/>
  <c r="O1929" i="1"/>
  <c r="K1929" i="1"/>
  <c r="P1673" i="1"/>
  <c r="O1673" i="1"/>
  <c r="O1417" i="1"/>
  <c r="P1417" i="1"/>
  <c r="O1598" i="1"/>
  <c r="P1598" i="1"/>
  <c r="K1471" i="1"/>
  <c r="K2023" i="1"/>
  <c r="O1895" i="1"/>
  <c r="P1895" i="1"/>
  <c r="O1209" i="1"/>
  <c r="P1209" i="1"/>
  <c r="O1312" i="1"/>
  <c r="P1312" i="1"/>
  <c r="K1184" i="1"/>
  <c r="K1077" i="1"/>
  <c r="P1442" i="1"/>
  <c r="O1442" i="1"/>
  <c r="O1054" i="1"/>
  <c r="P1054" i="1"/>
  <c r="O926" i="1"/>
  <c r="P926" i="1"/>
  <c r="O908" i="1"/>
  <c r="P908" i="1"/>
  <c r="K780" i="1"/>
  <c r="O1229" i="1"/>
  <c r="P1229" i="1"/>
  <c r="K1101" i="1"/>
  <c r="K1366" i="1"/>
  <c r="P1110" i="1"/>
  <c r="O1110" i="1"/>
  <c r="O713" i="1"/>
  <c r="P713" i="1"/>
  <c r="K797" i="1"/>
  <c r="K568" i="1"/>
  <c r="K762" i="1"/>
  <c r="O422" i="1"/>
  <c r="P422" i="1"/>
  <c r="O969" i="1"/>
  <c r="P969" i="1"/>
  <c r="P654" i="1"/>
  <c r="O654" i="1"/>
  <c r="K1303" i="1"/>
  <c r="P570" i="1"/>
  <c r="O570" i="1"/>
  <c r="P155" i="1"/>
  <c r="O155" i="1"/>
  <c r="K27" i="1"/>
  <c r="K369" i="1"/>
  <c r="K378" i="1"/>
  <c r="P1146" i="1"/>
  <c r="O1146" i="1"/>
  <c r="P850" i="1"/>
  <c r="O850" i="1"/>
  <c r="O264" i="1"/>
  <c r="P264" i="1"/>
  <c r="P72" i="1"/>
  <c r="O72" i="1"/>
  <c r="O808" i="1"/>
  <c r="P808" i="1"/>
  <c r="K190" i="1"/>
  <c r="P325" i="1"/>
  <c r="O325" i="1"/>
  <c r="P93" i="1"/>
  <c r="O93" i="1"/>
  <c r="K651" i="1"/>
  <c r="K111" i="1"/>
  <c r="K717" i="1"/>
  <c r="P294" i="1"/>
  <c r="O294" i="1"/>
  <c r="O539" i="1"/>
  <c r="P539" i="1"/>
  <c r="K1026" i="1"/>
  <c r="K220" i="1"/>
  <c r="P220" i="1"/>
  <c r="O220" i="1"/>
  <c r="P1996" i="1"/>
  <c r="O1996" i="1"/>
  <c r="K1409" i="1"/>
  <c r="O1372" i="1"/>
  <c r="P1372" i="1"/>
  <c r="P1623" i="1"/>
  <c r="O1623" i="1"/>
  <c r="K1623" i="1"/>
  <c r="K999" i="1"/>
  <c r="O1840" i="1"/>
  <c r="P1840" i="1"/>
  <c r="K1028" i="1"/>
  <c r="K705" i="1"/>
  <c r="K1037" i="1"/>
  <c r="K339" i="1"/>
  <c r="K1016" i="1"/>
  <c r="O708" i="1"/>
  <c r="P708" i="1"/>
  <c r="K133" i="1"/>
  <c r="O684" i="1"/>
  <c r="P684" i="1"/>
  <c r="P587" i="1"/>
  <c r="O587" i="1"/>
  <c r="P295" i="1"/>
  <c r="O295" i="1"/>
  <c r="O167" i="1"/>
  <c r="P167" i="1"/>
  <c r="O142" i="1"/>
  <c r="P142" i="1"/>
  <c r="O204" i="1"/>
  <c r="P204" i="1"/>
  <c r="K1509" i="1"/>
  <c r="P1138" i="1"/>
  <c r="O1138" i="1"/>
  <c r="P782" i="1"/>
  <c r="O782" i="1"/>
  <c r="K1069" i="1"/>
  <c r="P875" i="1"/>
  <c r="O875" i="1"/>
  <c r="P697" i="1"/>
  <c r="O697" i="1"/>
  <c r="K1231" i="1"/>
  <c r="K487" i="1"/>
  <c r="O809" i="1"/>
  <c r="P809" i="1"/>
  <c r="P42" i="1"/>
  <c r="O42" i="1"/>
  <c r="P522" i="1"/>
  <c r="O522" i="1"/>
  <c r="K1458" i="1"/>
  <c r="P1073" i="1"/>
  <c r="O1073" i="1"/>
  <c r="K1656" i="1"/>
  <c r="P1246" i="1"/>
  <c r="O1246" i="1"/>
  <c r="O577" i="1"/>
  <c r="P577" i="1"/>
  <c r="O909" i="1"/>
  <c r="P909" i="1"/>
  <c r="K560" i="1"/>
  <c r="K671" i="1"/>
  <c r="K349" i="1"/>
  <c r="K2018" i="1"/>
  <c r="P1913" i="1"/>
  <c r="O1913" i="1"/>
  <c r="K2027" i="1"/>
  <c r="K1339" i="1"/>
  <c r="K1083" i="1"/>
  <c r="K1193" i="1"/>
  <c r="P1814" i="1"/>
  <c r="O1814" i="1"/>
  <c r="P1439" i="1"/>
  <c r="O1439" i="1"/>
  <c r="O799" i="1"/>
  <c r="P799" i="1"/>
  <c r="P1808" i="1"/>
  <c r="O1808" i="1"/>
  <c r="K764" i="1"/>
  <c r="K1197" i="1"/>
  <c r="K1065" i="1"/>
  <c r="P1175" i="1"/>
  <c r="O1175" i="1"/>
  <c r="K409" i="1"/>
  <c r="P337" i="1"/>
  <c r="O337" i="1"/>
  <c r="P1423" i="1"/>
  <c r="O1423" i="1"/>
  <c r="K498" i="1"/>
  <c r="O1318" i="1"/>
  <c r="P1318" i="1"/>
  <c r="K286" i="1"/>
  <c r="K140" i="1"/>
  <c r="K1244" i="1"/>
  <c r="K1283" i="1"/>
  <c r="O2007" i="1"/>
  <c r="P2007" i="1"/>
  <c r="K726" i="1"/>
  <c r="K1118" i="1"/>
  <c r="O1011" i="1"/>
  <c r="P1011" i="1"/>
  <c r="P495" i="1"/>
  <c r="O495" i="1"/>
  <c r="K582" i="1"/>
  <c r="K217" i="1"/>
  <c r="O1536" i="1"/>
  <c r="P1536" i="1"/>
  <c r="O348" i="1"/>
  <c r="P348" i="1"/>
  <c r="K1829" i="1"/>
  <c r="O1211" i="1"/>
  <c r="P1211" i="1"/>
  <c r="K1385" i="1"/>
  <c r="O1951" i="1"/>
  <c r="P1951" i="1"/>
  <c r="P1038" i="1"/>
  <c r="O1038" i="1"/>
  <c r="O846" i="1"/>
  <c r="P846" i="1"/>
  <c r="P1003" i="1"/>
  <c r="O1003" i="1"/>
  <c r="O569" i="1"/>
  <c r="P569" i="1"/>
  <c r="P21" i="1"/>
  <c r="O21" i="1"/>
  <c r="O786" i="1"/>
  <c r="P786" i="1"/>
  <c r="K269" i="1"/>
  <c r="K1420" i="1"/>
  <c r="O1834" i="1"/>
  <c r="P1834" i="1"/>
  <c r="O1659" i="1"/>
  <c r="P1659" i="1"/>
  <c r="O1155" i="1"/>
  <c r="P1155" i="1"/>
  <c r="P1393" i="1"/>
  <c r="O1393" i="1"/>
  <c r="P1265" i="1"/>
  <c r="O1265" i="1"/>
  <c r="P1451" i="1"/>
  <c r="O1451" i="1"/>
  <c r="K1282" i="1"/>
  <c r="O517" i="1"/>
  <c r="P517" i="1"/>
  <c r="P19" i="1"/>
  <c r="O19" i="1"/>
  <c r="P760" i="1"/>
  <c r="O760" i="1"/>
  <c r="O128" i="1"/>
  <c r="P128" i="1"/>
  <c r="P174" i="1"/>
  <c r="O174" i="1"/>
  <c r="O1950" i="1"/>
  <c r="P1950" i="1"/>
  <c r="K1566" i="1"/>
  <c r="K1406" i="1"/>
  <c r="K1607" i="1"/>
  <c r="P1168" i="1"/>
  <c r="O1168" i="1"/>
  <c r="K863" i="1"/>
  <c r="O974" i="1"/>
  <c r="P974" i="1"/>
  <c r="O1552" i="1"/>
  <c r="P1552" i="1"/>
  <c r="K1999" i="1"/>
  <c r="K633" i="1"/>
  <c r="K937" i="1"/>
  <c r="P574" i="1"/>
  <c r="O574" i="1"/>
  <c r="K1955" i="1"/>
  <c r="K65" i="1"/>
  <c r="O984" i="1"/>
  <c r="P984" i="1"/>
  <c r="K805" i="1"/>
  <c r="P396" i="1"/>
  <c r="O396" i="1"/>
  <c r="K396" i="1"/>
  <c r="O543" i="1"/>
  <c r="P543" i="1"/>
  <c r="K2033" i="1"/>
  <c r="K1352" i="1"/>
  <c r="O1919" i="1"/>
  <c r="P1919" i="1"/>
  <c r="P727" i="1"/>
  <c r="O727" i="1"/>
  <c r="P1520" i="1"/>
  <c r="O1520" i="1"/>
  <c r="P1181" i="1"/>
  <c r="O1181" i="1"/>
  <c r="O912" i="1"/>
  <c r="P912" i="1"/>
  <c r="P479" i="1"/>
  <c r="O479" i="1"/>
  <c r="O970" i="1"/>
  <c r="P970" i="1"/>
  <c r="O1907" i="1"/>
  <c r="P1907" i="1"/>
  <c r="P261" i="1"/>
  <c r="O261" i="1"/>
  <c r="P1832" i="1"/>
  <c r="O1832" i="1"/>
  <c r="P368" i="1"/>
  <c r="O368" i="1"/>
  <c r="O802" i="1"/>
  <c r="P802" i="1"/>
  <c r="P843" i="1"/>
  <c r="O843" i="1"/>
  <c r="O491" i="1"/>
  <c r="P491" i="1"/>
  <c r="P1739" i="1"/>
  <c r="O1739" i="1"/>
  <c r="P1397" i="1"/>
  <c r="O1397" i="1"/>
  <c r="O1039" i="1"/>
  <c r="P1039" i="1"/>
  <c r="P783" i="1"/>
  <c r="O783" i="1"/>
  <c r="P1438" i="1"/>
  <c r="O1438" i="1"/>
  <c r="O535" i="1"/>
  <c r="P535" i="1"/>
  <c r="P558" i="1"/>
  <c r="O558" i="1"/>
  <c r="P881" i="1"/>
  <c r="O881" i="1"/>
  <c r="O1455" i="1"/>
  <c r="P1455" i="1"/>
  <c r="P1516" i="1"/>
  <c r="O1516" i="1"/>
  <c r="P1148" i="1"/>
  <c r="O1148" i="1"/>
  <c r="P1559" i="1"/>
  <c r="O1559" i="1"/>
  <c r="O1855" i="1"/>
  <c r="P1855" i="1"/>
  <c r="P740" i="1"/>
  <c r="O740" i="1"/>
  <c r="O851" i="1"/>
  <c r="P851" i="1"/>
  <c r="P545" i="1"/>
  <c r="O545" i="1"/>
  <c r="P2051" i="1"/>
  <c r="O2051" i="1"/>
  <c r="P361" i="1"/>
  <c r="O361" i="1"/>
  <c r="O1143" i="1"/>
  <c r="P1143" i="1"/>
  <c r="K1758" i="1"/>
  <c r="O1140" i="1"/>
  <c r="P1140" i="1"/>
  <c r="P1927" i="1"/>
  <c r="O1927" i="1"/>
  <c r="O1294" i="1"/>
  <c r="P1294" i="1"/>
  <c r="P796" i="1"/>
  <c r="O796" i="1"/>
  <c r="P1450" i="1"/>
  <c r="O1450" i="1"/>
  <c r="O419" i="1"/>
  <c r="P419" i="1"/>
  <c r="O914" i="1"/>
  <c r="P914" i="1"/>
  <c r="O244" i="1"/>
  <c r="P244" i="1"/>
  <c r="O1917" i="1"/>
  <c r="P1917" i="1"/>
  <c r="O1692" i="1"/>
  <c r="P1692" i="1"/>
  <c r="P1186" i="1"/>
  <c r="O1186" i="1"/>
  <c r="P447" i="1"/>
  <c r="O447" i="1"/>
  <c r="O857" i="1"/>
  <c r="P857" i="1"/>
  <c r="P770" i="1"/>
  <c r="O770" i="1"/>
  <c r="P336" i="1"/>
  <c r="O336" i="1"/>
  <c r="P144" i="1"/>
  <c r="O144" i="1"/>
  <c r="O1940" i="1"/>
  <c r="P1940" i="1"/>
  <c r="P1767" i="1"/>
  <c r="O1767" i="1"/>
  <c r="O1134" i="1"/>
  <c r="P1134" i="1"/>
  <c r="P679" i="1"/>
  <c r="O679" i="1"/>
  <c r="O1383" i="1"/>
  <c r="P1383" i="1"/>
  <c r="P441" i="1"/>
  <c r="O441" i="1"/>
  <c r="P628" i="1"/>
  <c r="O628" i="1"/>
  <c r="O378" i="1"/>
  <c r="P378" i="1"/>
  <c r="O483" i="1"/>
  <c r="P483" i="1"/>
  <c r="P73" i="1"/>
  <c r="O73" i="1"/>
  <c r="P530" i="1"/>
  <c r="O530" i="1"/>
  <c r="P53" i="1"/>
  <c r="O53" i="1"/>
  <c r="O1231" i="1"/>
  <c r="P1231" i="1"/>
  <c r="P509" i="1"/>
  <c r="O509" i="1"/>
  <c r="P317" i="1"/>
  <c r="O317" i="1"/>
  <c r="O376" i="1"/>
  <c r="P376" i="1"/>
  <c r="P900" i="1"/>
  <c r="O900" i="1"/>
  <c r="P646" i="1"/>
  <c r="O646" i="1"/>
  <c r="P1339" i="1"/>
  <c r="O1339" i="1"/>
  <c r="P726" i="1"/>
  <c r="O726" i="1"/>
  <c r="P512" i="1"/>
  <c r="O512" i="1"/>
  <c r="P825" i="1"/>
  <c r="O825" i="1"/>
  <c r="O554" i="1"/>
  <c r="P554" i="1"/>
  <c r="O1829" i="1"/>
  <c r="P1829" i="1"/>
  <c r="P1686" i="1"/>
  <c r="O1686" i="1"/>
  <c r="O1548" i="1"/>
  <c r="P1548" i="1"/>
  <c r="P935" i="1"/>
  <c r="O935" i="1"/>
  <c r="P478" i="1"/>
  <c r="O478" i="1"/>
  <c r="O476" i="1"/>
  <c r="P476" i="1"/>
  <c r="P838" i="1"/>
  <c r="O838" i="1"/>
  <c r="O948" i="1"/>
  <c r="P948" i="1"/>
  <c r="K867" i="1"/>
  <c r="P195" i="1"/>
  <c r="O195" i="1"/>
  <c r="P490" i="1"/>
  <c r="O490" i="1"/>
  <c r="O112" i="1"/>
  <c r="P112" i="1"/>
  <c r="O669" i="1"/>
  <c r="P669" i="1"/>
  <c r="O573" i="1"/>
  <c r="P573" i="1"/>
  <c r="P1460" i="1"/>
  <c r="O1460" i="1"/>
  <c r="P1918" i="1"/>
  <c r="O1918" i="1"/>
  <c r="K1269" i="1"/>
  <c r="P1165" i="1"/>
  <c r="O1165" i="1"/>
  <c r="P1800" i="1"/>
  <c r="O1800" i="1"/>
  <c r="P1699" i="1"/>
  <c r="O1699" i="1"/>
  <c r="O360" i="1"/>
  <c r="P360" i="1"/>
  <c r="O188" i="1"/>
  <c r="P188" i="1"/>
  <c r="P1029" i="1"/>
  <c r="O1029" i="1"/>
  <c r="K1728" i="1"/>
  <c r="P1421" i="1"/>
  <c r="O1421" i="1"/>
  <c r="K880" i="1"/>
  <c r="K1135" i="1"/>
  <c r="O421" i="1"/>
  <c r="P421" i="1"/>
  <c r="O1222" i="1"/>
  <c r="P1222" i="1"/>
  <c r="P420" i="1"/>
  <c r="O420" i="1"/>
  <c r="P84" i="1"/>
  <c r="O84" i="1"/>
  <c r="P814" i="1"/>
  <c r="O814" i="1"/>
  <c r="O1987" i="1"/>
  <c r="P1987" i="1"/>
  <c r="P1981" i="1"/>
  <c r="O1981" i="1"/>
  <c r="K1756" i="1"/>
  <c r="K1937" i="1"/>
  <c r="O1911" i="1"/>
  <c r="P1911" i="1"/>
  <c r="O1467" i="1"/>
  <c r="P1467" i="1"/>
  <c r="P1062" i="1"/>
  <c r="O1062" i="1"/>
  <c r="P916" i="1"/>
  <c r="O916" i="1"/>
  <c r="P1142" i="1"/>
  <c r="O1142" i="1"/>
  <c r="O721" i="1"/>
  <c r="P721" i="1"/>
  <c r="P906" i="1"/>
  <c r="O906" i="1"/>
  <c r="P180" i="1"/>
  <c r="O180" i="1"/>
  <c r="O2057" i="1"/>
  <c r="P2057" i="1"/>
  <c r="K1931" i="1"/>
  <c r="P1547" i="1"/>
  <c r="O1547" i="1"/>
  <c r="P1511" i="1"/>
  <c r="O1511" i="1"/>
  <c r="P1298" i="1"/>
  <c r="O1298" i="1"/>
  <c r="P456" i="1"/>
  <c r="O456" i="1"/>
  <c r="P486" i="1"/>
  <c r="O486" i="1"/>
  <c r="O314" i="1"/>
  <c r="P314" i="1"/>
  <c r="P193" i="1"/>
  <c r="O193" i="1"/>
  <c r="O239" i="1"/>
  <c r="P239" i="1"/>
  <c r="O1612" i="1"/>
  <c r="P1612" i="1"/>
  <c r="P1665" i="1"/>
  <c r="O1665" i="1"/>
  <c r="P448" i="1"/>
  <c r="O448" i="1"/>
  <c r="O1992" i="1"/>
  <c r="P1992" i="1"/>
  <c r="P1942" i="1"/>
  <c r="O1942" i="1"/>
  <c r="P991" i="1"/>
  <c r="O991" i="1"/>
  <c r="P1230" i="1"/>
  <c r="O1230" i="1"/>
  <c r="K1368" i="1"/>
  <c r="O1154" i="1"/>
  <c r="P1154" i="1"/>
  <c r="O1701" i="1"/>
  <c r="P1701" i="1"/>
  <c r="P1083" i="1"/>
  <c r="O1083" i="1"/>
  <c r="P286" i="1"/>
  <c r="O286" i="1"/>
  <c r="O1176" i="1"/>
  <c r="P1176" i="1"/>
  <c r="O688" i="1"/>
  <c r="P688" i="1"/>
  <c r="P389" i="1"/>
  <c r="O389" i="1"/>
  <c r="O256" i="1"/>
  <c r="P256" i="1"/>
  <c r="P1698" i="1"/>
  <c r="O1698" i="1"/>
  <c r="O616" i="1"/>
  <c r="P616" i="1"/>
  <c r="P1420" i="1"/>
  <c r="O1420" i="1"/>
  <c r="O1514" i="1"/>
  <c r="P1514" i="1"/>
  <c r="O1308" i="1"/>
  <c r="P1308" i="1"/>
  <c r="P1240" i="1"/>
  <c r="O1240" i="1"/>
  <c r="O1957" i="1"/>
  <c r="P1957" i="1"/>
  <c r="O170" i="1"/>
  <c r="P170" i="1"/>
  <c r="P1279" i="1"/>
  <c r="O1279" i="1"/>
  <c r="P312" i="1"/>
  <c r="O312" i="1"/>
  <c r="P1885" i="1"/>
  <c r="O1885" i="1"/>
  <c r="K1422" i="1"/>
  <c r="O1030" i="1"/>
  <c r="P1030" i="1"/>
  <c r="O884" i="1"/>
  <c r="P884" i="1"/>
  <c r="K1059" i="1"/>
  <c r="K1270" i="1"/>
  <c r="P1287" i="1"/>
  <c r="O1287" i="1"/>
  <c r="K581" i="1"/>
  <c r="K301" i="1"/>
  <c r="P246" i="1"/>
  <c r="O246" i="1"/>
  <c r="K20" i="1"/>
  <c r="O829" i="1"/>
  <c r="P829" i="1"/>
  <c r="K692" i="1"/>
  <c r="O930" i="1"/>
  <c r="P930" i="1"/>
  <c r="O898" i="1"/>
  <c r="P898" i="1"/>
  <c r="P2005" i="1"/>
  <c r="O2005" i="1"/>
  <c r="O1972" i="1"/>
  <c r="P1972" i="1"/>
  <c r="P1938" i="1"/>
  <c r="O1938" i="1"/>
  <c r="K1705" i="1"/>
  <c r="P1513" i="1"/>
  <c r="O1513" i="1"/>
  <c r="P1662" i="1"/>
  <c r="O1662" i="1"/>
  <c r="O1113" i="1"/>
  <c r="P1113" i="1"/>
  <c r="K1414" i="1"/>
  <c r="P830" i="1"/>
  <c r="O830" i="1"/>
  <c r="P1326" i="1"/>
  <c r="O1326" i="1"/>
  <c r="K812" i="1"/>
  <c r="O1679" i="1"/>
  <c r="P1679" i="1"/>
  <c r="P861" i="1"/>
  <c r="O861" i="1"/>
  <c r="P454" i="1"/>
  <c r="O454" i="1"/>
  <c r="P789" i="1"/>
  <c r="O789" i="1"/>
  <c r="K1286" i="1"/>
  <c r="P296" i="1"/>
  <c r="O296" i="1"/>
  <c r="P104" i="1"/>
  <c r="O104" i="1"/>
  <c r="K1207" i="1"/>
  <c r="O358" i="1"/>
  <c r="P358" i="1"/>
  <c r="K519" i="1"/>
  <c r="P507" i="1"/>
  <c r="O507" i="1"/>
  <c r="O216" i="1"/>
  <c r="P216" i="1"/>
  <c r="P1900" i="1"/>
  <c r="O1900" i="1"/>
  <c r="P1774" i="1"/>
  <c r="O1774" i="1"/>
  <c r="K1315" i="1"/>
  <c r="K1599" i="1"/>
  <c r="O1310" i="1"/>
  <c r="P1310" i="1"/>
  <c r="P1182" i="1"/>
  <c r="O1182" i="1"/>
  <c r="K1277" i="1"/>
  <c r="O979" i="1"/>
  <c r="P979" i="1"/>
  <c r="K752" i="1"/>
  <c r="O1135" i="1"/>
  <c r="P1135" i="1"/>
  <c r="P618" i="1"/>
  <c r="O618" i="1"/>
  <c r="O489" i="1"/>
  <c r="P489" i="1"/>
  <c r="P118" i="1"/>
  <c r="O118" i="1"/>
  <c r="P277" i="1"/>
  <c r="O277" i="1"/>
  <c r="P1956" i="1"/>
  <c r="O1956" i="1"/>
  <c r="K1444" i="1"/>
  <c r="P648" i="1"/>
  <c r="O648" i="1"/>
  <c r="P794" i="1"/>
  <c r="O794" i="1"/>
  <c r="P410" i="1"/>
  <c r="O410" i="1"/>
  <c r="O1819" i="1"/>
  <c r="P1819" i="1"/>
  <c r="P1990" i="1"/>
  <c r="O1990" i="1"/>
  <c r="P1478" i="1"/>
  <c r="O1478" i="1"/>
  <c r="P1791" i="1"/>
  <c r="O1791" i="1"/>
  <c r="P980" i="1"/>
  <c r="O980" i="1"/>
  <c r="O657" i="1"/>
  <c r="P657" i="1"/>
  <c r="K469" i="1"/>
  <c r="O961" i="1"/>
  <c r="P961" i="1"/>
  <c r="P355" i="1"/>
  <c r="O355" i="1"/>
  <c r="O189" i="1"/>
  <c r="P189" i="1"/>
  <c r="P16" i="1"/>
  <c r="O16" i="1"/>
  <c r="P182" i="1"/>
  <c r="O182" i="1"/>
  <c r="O36" i="1"/>
  <c r="P36" i="1"/>
  <c r="P1781" i="1"/>
  <c r="O1781" i="1"/>
  <c r="K1609" i="1"/>
  <c r="K1982" i="1"/>
  <c r="O1380" i="1"/>
  <c r="P1380" i="1"/>
  <c r="K734" i="1"/>
  <c r="P1262" i="1"/>
  <c r="O1262" i="1"/>
  <c r="O219" i="1"/>
  <c r="P219" i="1"/>
  <c r="K1896" i="1"/>
  <c r="O328" i="1"/>
  <c r="P328" i="1"/>
  <c r="P1382" i="1"/>
  <c r="O1382" i="1"/>
  <c r="P166" i="1"/>
  <c r="O166" i="1"/>
  <c r="P116" i="1"/>
  <c r="O116" i="1"/>
  <c r="K2043" i="1"/>
  <c r="P1334" i="1"/>
  <c r="O1334" i="1"/>
  <c r="O351" i="1"/>
  <c r="P351" i="1"/>
  <c r="K1213" i="1"/>
  <c r="P1095" i="1"/>
  <c r="O1095" i="1"/>
  <c r="O169" i="1"/>
  <c r="P169" i="1"/>
  <c r="P1676" i="1"/>
  <c r="O1676" i="1"/>
  <c r="P965" i="1"/>
  <c r="O965" i="1"/>
  <c r="P242" i="1"/>
  <c r="O242" i="1"/>
  <c r="P1924" i="1"/>
  <c r="O1924" i="1"/>
  <c r="K1657" i="1"/>
  <c r="O1735" i="1"/>
  <c r="P1735" i="1"/>
  <c r="O333" i="1"/>
  <c r="P333" i="1"/>
  <c r="O1473" i="1"/>
  <c r="P1473" i="1"/>
  <c r="K953" i="1"/>
  <c r="O977" i="1"/>
  <c r="P977" i="1"/>
  <c r="K939" i="1"/>
  <c r="P1596" i="1"/>
  <c r="O1596" i="1"/>
  <c r="O1585" i="1"/>
  <c r="P1585" i="1"/>
  <c r="O1934" i="1"/>
  <c r="P1934" i="1"/>
  <c r="P1164" i="1"/>
  <c r="O1164" i="1"/>
  <c r="P1139" i="1"/>
  <c r="O1139" i="1"/>
  <c r="P1185" i="1"/>
  <c r="O1185" i="1"/>
  <c r="P1422" i="1"/>
  <c r="O1422" i="1"/>
  <c r="K672" i="1"/>
  <c r="O1864" i="1"/>
  <c r="P1864" i="1"/>
  <c r="O630" i="1"/>
  <c r="P630" i="1"/>
  <c r="P700" i="1"/>
  <c r="O700" i="1"/>
  <c r="K952" i="1"/>
  <c r="K452" i="1"/>
  <c r="O226" i="1"/>
  <c r="P226" i="1"/>
  <c r="K98" i="1"/>
  <c r="K611" i="1"/>
  <c r="K669" i="1"/>
  <c r="P270" i="1"/>
  <c r="O270" i="1"/>
  <c r="O458" i="1"/>
  <c r="P458" i="1"/>
  <c r="P343" i="1"/>
  <c r="O343" i="1"/>
  <c r="K1989" i="1"/>
  <c r="P472" i="1"/>
  <c r="O472" i="1"/>
  <c r="P584" i="1"/>
  <c r="O584" i="1"/>
  <c r="K817" i="1"/>
  <c r="P1877" i="1"/>
  <c r="O1877" i="1"/>
  <c r="P1493" i="1"/>
  <c r="O1493" i="1"/>
  <c r="O1652" i="1"/>
  <c r="P1652" i="1"/>
  <c r="K1810" i="1"/>
  <c r="O1746" i="1"/>
  <c r="P1746" i="1"/>
  <c r="P1618" i="1"/>
  <c r="O1618" i="1"/>
  <c r="K1490" i="1"/>
  <c r="O1705" i="1"/>
  <c r="P1705" i="1"/>
  <c r="O2046" i="1"/>
  <c r="P2046" i="1"/>
  <c r="P1534" i="1"/>
  <c r="O1534" i="1"/>
  <c r="O1995" i="1"/>
  <c r="P1995" i="1"/>
  <c r="O1195" i="1"/>
  <c r="P1195" i="1"/>
  <c r="K1959" i="1"/>
  <c r="P1305" i="1"/>
  <c r="O1305" i="1"/>
  <c r="O2038" i="1"/>
  <c r="P2038" i="1"/>
  <c r="O1560" i="1"/>
  <c r="P1560" i="1"/>
  <c r="O1362" i="1"/>
  <c r="P1362" i="1"/>
  <c r="P1022" i="1"/>
  <c r="O1022" i="1"/>
  <c r="P766" i="1"/>
  <c r="O766" i="1"/>
  <c r="K1070" i="1"/>
  <c r="O876" i="1"/>
  <c r="P876" i="1"/>
  <c r="K748" i="1"/>
  <c r="P1051" i="1"/>
  <c r="O1051" i="1"/>
  <c r="K1024" i="1"/>
  <c r="O681" i="1"/>
  <c r="P681" i="1"/>
  <c r="P733" i="1"/>
  <c r="O733" i="1"/>
  <c r="K1354" i="1"/>
  <c r="K2013" i="1"/>
  <c r="P1565" i="1"/>
  <c r="O1565" i="1"/>
  <c r="P1437" i="1"/>
  <c r="O1437" i="1"/>
  <c r="K1596" i="1"/>
  <c r="P1532" i="1"/>
  <c r="O1532" i="1"/>
  <c r="K2010" i="1"/>
  <c r="P1498" i="1"/>
  <c r="O1498" i="1"/>
  <c r="O1969" i="1"/>
  <c r="P1969" i="1"/>
  <c r="K1777" i="1"/>
  <c r="O1521" i="1"/>
  <c r="P1521" i="1"/>
  <c r="P1457" i="1"/>
  <c r="O1457" i="1"/>
  <c r="P1331" i="1"/>
  <c r="O1331" i="1"/>
  <c r="P1975" i="1"/>
  <c r="O1975" i="1"/>
  <c r="P1591" i="1"/>
  <c r="O1591" i="1"/>
  <c r="O1466" i="1"/>
  <c r="P1466" i="1"/>
  <c r="O1121" i="1"/>
  <c r="P1121" i="1"/>
  <c r="K1670" i="1"/>
  <c r="P1288" i="1"/>
  <c r="O1288" i="1"/>
  <c r="P919" i="1"/>
  <c r="O919" i="1"/>
  <c r="K919" i="1"/>
  <c r="O1592" i="1"/>
  <c r="P1592" i="1"/>
  <c r="P1086" i="1"/>
  <c r="O1086" i="1"/>
  <c r="O756" i="1"/>
  <c r="P756" i="1"/>
  <c r="P1711" i="1"/>
  <c r="O1711" i="1"/>
  <c r="O867" i="1"/>
  <c r="P867" i="1"/>
  <c r="P1632" i="1"/>
  <c r="O1632" i="1"/>
  <c r="P561" i="1"/>
  <c r="O561" i="1"/>
  <c r="K1491" i="1"/>
  <c r="K415" i="1"/>
  <c r="K1386" i="1"/>
  <c r="P1130" i="1"/>
  <c r="O1130" i="1"/>
  <c r="K842" i="1"/>
  <c r="K694" i="1"/>
  <c r="P566" i="1"/>
  <c r="O566" i="1"/>
  <c r="O501" i="1"/>
  <c r="P501" i="1"/>
  <c r="K1827" i="1"/>
  <c r="O259" i="1"/>
  <c r="P259" i="1"/>
  <c r="K1907" i="1"/>
  <c r="O177" i="1"/>
  <c r="P177" i="1"/>
  <c r="P41" i="1"/>
  <c r="O41" i="1"/>
  <c r="K490" i="1"/>
  <c r="O452" i="1"/>
  <c r="P452" i="1"/>
  <c r="P162" i="1"/>
  <c r="O162" i="1"/>
  <c r="K34" i="1"/>
  <c r="K1151" i="1"/>
  <c r="O1512" i="1"/>
  <c r="P1512" i="1"/>
  <c r="O150" i="1"/>
  <c r="P150" i="1"/>
  <c r="K245" i="1"/>
  <c r="P690" i="1"/>
  <c r="O690" i="1"/>
  <c r="P279" i="1"/>
  <c r="O279" i="1"/>
  <c r="P215" i="1"/>
  <c r="O215" i="1"/>
  <c r="K341" i="1"/>
  <c r="P61" i="1"/>
  <c r="O61" i="1"/>
  <c r="P1799" i="1"/>
  <c r="O1799" i="1"/>
  <c r="P692" i="1"/>
  <c r="O692" i="1"/>
  <c r="O532" i="1"/>
  <c r="P532" i="1"/>
  <c r="K563" i="1"/>
  <c r="O524" i="1"/>
  <c r="P524" i="1"/>
  <c r="K198" i="1"/>
  <c r="K237" i="1"/>
  <c r="K1429" i="1"/>
  <c r="P1780" i="1"/>
  <c r="O1780" i="1"/>
  <c r="K1716" i="1"/>
  <c r="O1588" i="1"/>
  <c r="P1588" i="1"/>
  <c r="K1874" i="1"/>
  <c r="O1554" i="1"/>
  <c r="P1554" i="1"/>
  <c r="O2025" i="1"/>
  <c r="P2025" i="1"/>
  <c r="K1513" i="1"/>
  <c r="K1156" i="1"/>
  <c r="K1092" i="1"/>
  <c r="K1259" i="1"/>
  <c r="O1131" i="1"/>
  <c r="P1131" i="1"/>
  <c r="K1831" i="1"/>
  <c r="K1575" i="1"/>
  <c r="K1369" i="1"/>
  <c r="P1414" i="1"/>
  <c r="O1414" i="1"/>
  <c r="P1280" i="1"/>
  <c r="O1280" i="1"/>
  <c r="O1631" i="1"/>
  <c r="P1631" i="1"/>
  <c r="O1816" i="1"/>
  <c r="P1816" i="1"/>
  <c r="K1234" i="1"/>
  <c r="P1234" i="1"/>
  <c r="O1234" i="1"/>
  <c r="O1004" i="1"/>
  <c r="P1004" i="1"/>
  <c r="P812" i="1"/>
  <c r="O812" i="1"/>
  <c r="O987" i="1"/>
  <c r="P987" i="1"/>
  <c r="O923" i="1"/>
  <c r="P923" i="1"/>
  <c r="K731" i="1"/>
  <c r="P1024" i="1"/>
  <c r="O1024" i="1"/>
  <c r="O617" i="1"/>
  <c r="P617" i="1"/>
  <c r="K471" i="1"/>
  <c r="K1800" i="1"/>
  <c r="P1354" i="1"/>
  <c r="O1354" i="1"/>
  <c r="P315" i="1"/>
  <c r="O315" i="1"/>
  <c r="O59" i="1"/>
  <c r="P59" i="1"/>
  <c r="P25" i="1"/>
  <c r="O25" i="1"/>
  <c r="P620" i="1"/>
  <c r="O620" i="1"/>
  <c r="K920" i="1"/>
  <c r="O565" i="1"/>
  <c r="P565" i="1"/>
  <c r="P436" i="1"/>
  <c r="O436" i="1"/>
  <c r="K282" i="1"/>
  <c r="O218" i="1"/>
  <c r="P218" i="1"/>
  <c r="K90" i="1"/>
  <c r="P1045" i="1"/>
  <c r="O1045" i="1"/>
  <c r="O612" i="1"/>
  <c r="P612" i="1"/>
  <c r="K1403" i="1"/>
  <c r="K978" i="1"/>
  <c r="K637" i="1"/>
  <c r="P254" i="1"/>
  <c r="O254" i="1"/>
  <c r="P1587" i="1"/>
  <c r="O1587" i="1"/>
  <c r="K523" i="1"/>
  <c r="P335" i="1"/>
  <c r="O335" i="1"/>
  <c r="P143" i="1"/>
  <c r="O143" i="1"/>
  <c r="P79" i="1"/>
  <c r="O79" i="1"/>
  <c r="O699" i="1"/>
  <c r="P699" i="1"/>
  <c r="K236" i="1"/>
  <c r="K1925" i="1"/>
  <c r="K601" i="1"/>
  <c r="P408" i="1"/>
  <c r="O408" i="1"/>
  <c r="O519" i="1"/>
  <c r="P519" i="1"/>
  <c r="K670" i="1"/>
  <c r="O1158" i="1"/>
  <c r="P1158" i="1"/>
  <c r="P74" i="1"/>
  <c r="O74" i="1"/>
  <c r="P1728" i="1"/>
  <c r="O1728" i="1"/>
  <c r="O60" i="1"/>
  <c r="P60" i="1"/>
  <c r="K1933" i="1"/>
  <c r="K1805" i="1"/>
  <c r="P1613" i="1"/>
  <c r="O1613" i="1"/>
  <c r="K1485" i="1"/>
  <c r="O2028" i="1"/>
  <c r="P2028" i="1"/>
  <c r="P1836" i="1"/>
  <c r="O1836" i="1"/>
  <c r="K1580" i="1"/>
  <c r="O1994" i="1"/>
  <c r="P1994" i="1"/>
  <c r="K1930" i="1"/>
  <c r="K1738" i="1"/>
  <c r="K1674" i="1"/>
  <c r="K2017" i="1"/>
  <c r="K1889" i="1"/>
  <c r="K1697" i="1"/>
  <c r="K1633" i="1"/>
  <c r="K2030" i="1"/>
  <c r="P1902" i="1"/>
  <c r="O1902" i="1"/>
  <c r="P1646" i="1"/>
  <c r="O1646" i="1"/>
  <c r="P1276" i="1"/>
  <c r="O1276" i="1"/>
  <c r="K1123" i="1"/>
  <c r="P1233" i="1"/>
  <c r="O1233" i="1"/>
  <c r="K1169" i="1"/>
  <c r="O1105" i="1"/>
  <c r="P1105" i="1"/>
  <c r="K2022" i="1"/>
  <c r="O1894" i="1"/>
  <c r="P1894" i="1"/>
  <c r="K1253" i="1"/>
  <c r="O1125" i="1"/>
  <c r="P1125" i="1"/>
  <c r="P967" i="1"/>
  <c r="O967" i="1"/>
  <c r="O903" i="1"/>
  <c r="P903" i="1"/>
  <c r="K1218" i="1"/>
  <c r="K758" i="1"/>
  <c r="O1462" i="1"/>
  <c r="P1462" i="1"/>
  <c r="K868" i="1"/>
  <c r="P1903" i="1"/>
  <c r="O1903" i="1"/>
  <c r="K1408" i="1"/>
  <c r="O1277" i="1"/>
  <c r="P1277" i="1"/>
  <c r="O1149" i="1"/>
  <c r="P1149" i="1"/>
  <c r="O752" i="1"/>
  <c r="P752" i="1"/>
  <c r="P416" i="1"/>
  <c r="O416" i="1"/>
  <c r="P973" i="1"/>
  <c r="O973" i="1"/>
  <c r="P463" i="1"/>
  <c r="O463" i="1"/>
  <c r="K1736" i="1"/>
  <c r="K1322" i="1"/>
  <c r="K938" i="1"/>
  <c r="O889" i="1"/>
  <c r="P889" i="1"/>
  <c r="O678" i="1"/>
  <c r="P678" i="1"/>
  <c r="K1025" i="1"/>
  <c r="O243" i="1"/>
  <c r="P243" i="1"/>
  <c r="K115" i="1"/>
  <c r="K281" i="1"/>
  <c r="P281" i="1"/>
  <c r="O281" i="1"/>
  <c r="K121" i="1"/>
  <c r="P588" i="1"/>
  <c r="O588" i="1"/>
  <c r="K13" i="1"/>
  <c r="O946" i="1"/>
  <c r="P946" i="1"/>
  <c r="O352" i="1"/>
  <c r="P352" i="1"/>
  <c r="P160" i="1"/>
  <c r="O160" i="1"/>
  <c r="P1000" i="1"/>
  <c r="O1000" i="1"/>
  <c r="P529" i="1"/>
  <c r="O529" i="1"/>
  <c r="K199" i="1"/>
  <c r="O1984" i="1"/>
  <c r="P1984" i="1"/>
  <c r="O904" i="1"/>
  <c r="P904" i="1"/>
  <c r="K557" i="1"/>
  <c r="P124" i="1"/>
  <c r="O124" i="1"/>
  <c r="P1828" i="1"/>
  <c r="O1828" i="1"/>
  <c r="O1444" i="1"/>
  <c r="P1444" i="1"/>
  <c r="K1986" i="1"/>
  <c r="O1922" i="1"/>
  <c r="P1922" i="1"/>
  <c r="O1858" i="1"/>
  <c r="P1858" i="1"/>
  <c r="K1730" i="1"/>
  <c r="K2009" i="1"/>
  <c r="K1625" i="1"/>
  <c r="P1561" i="1"/>
  <c r="O1561" i="1"/>
  <c r="K2014" i="1"/>
  <c r="K1579" i="1"/>
  <c r="O1243" i="1"/>
  <c r="P1243" i="1"/>
  <c r="K1179" i="1"/>
  <c r="O1353" i="1"/>
  <c r="P1353" i="1"/>
  <c r="O2006" i="1"/>
  <c r="P2006" i="1"/>
  <c r="P1878" i="1"/>
  <c r="O1878" i="1"/>
  <c r="P1494" i="1"/>
  <c r="O1494" i="1"/>
  <c r="K1136" i="1"/>
  <c r="K1496" i="1"/>
  <c r="O1074" i="1"/>
  <c r="P1074" i="1"/>
  <c r="O1435" i="1"/>
  <c r="P1435" i="1"/>
  <c r="O1166" i="1"/>
  <c r="P1166" i="1"/>
  <c r="K1052" i="1"/>
  <c r="O736" i="1"/>
  <c r="P736" i="1"/>
  <c r="O455" i="1"/>
  <c r="P455" i="1"/>
  <c r="O1001" i="1"/>
  <c r="P1001" i="1"/>
  <c r="K419" i="1"/>
  <c r="K1920" i="1"/>
  <c r="P266" i="1"/>
  <c r="O266" i="1"/>
  <c r="K2035" i="1"/>
  <c r="O1576" i="1"/>
  <c r="P1576" i="1"/>
  <c r="P395" i="1"/>
  <c r="O395" i="1"/>
  <c r="K513" i="1"/>
  <c r="K191" i="1"/>
  <c r="K668" i="1"/>
  <c r="K1789" i="1"/>
  <c r="O1661" i="1"/>
  <c r="P1661" i="1"/>
  <c r="O1469" i="1"/>
  <c r="P1469" i="1"/>
  <c r="O1500" i="1"/>
  <c r="P1500" i="1"/>
  <c r="O2001" i="1"/>
  <c r="P2001" i="1"/>
  <c r="K1745" i="1"/>
  <c r="O1425" i="1"/>
  <c r="P1425" i="1"/>
  <c r="K1742" i="1"/>
  <c r="K1614" i="1"/>
  <c r="O1260" i="1"/>
  <c r="P1260" i="1"/>
  <c r="K1217" i="1"/>
  <c r="P1734" i="1"/>
  <c r="O1734" i="1"/>
  <c r="K1606" i="1"/>
  <c r="O1192" i="1"/>
  <c r="P1192" i="1"/>
  <c r="P951" i="1"/>
  <c r="O951" i="1"/>
  <c r="K887" i="1"/>
  <c r="K1062" i="1"/>
  <c r="P742" i="1"/>
  <c r="O742" i="1"/>
  <c r="P1410" i="1"/>
  <c r="O1410" i="1"/>
  <c r="K1150" i="1"/>
  <c r="P724" i="1"/>
  <c r="O724" i="1"/>
  <c r="P1245" i="1"/>
  <c r="O1245" i="1"/>
  <c r="P835" i="1"/>
  <c r="O835" i="1"/>
  <c r="K1888" i="1"/>
  <c r="O1398" i="1"/>
  <c r="P1398" i="1"/>
  <c r="P528" i="1"/>
  <c r="O528" i="1"/>
  <c r="P1327" i="1"/>
  <c r="O1327" i="1"/>
  <c r="K576" i="1"/>
  <c r="K383" i="1"/>
  <c r="K778" i="1"/>
  <c r="O559" i="1"/>
  <c r="P559" i="1"/>
  <c r="K559" i="1"/>
  <c r="K1923" i="1"/>
  <c r="O1159" i="1"/>
  <c r="P1159" i="1"/>
  <c r="K729" i="1"/>
  <c r="K662" i="1"/>
  <c r="P469" i="1"/>
  <c r="O469" i="1"/>
  <c r="K660" i="1"/>
  <c r="P1094" i="1"/>
  <c r="O1094" i="1"/>
  <c r="P824" i="1"/>
  <c r="O824" i="1"/>
  <c r="K645" i="1"/>
  <c r="K516" i="1"/>
  <c r="O388" i="1"/>
  <c r="P388" i="1"/>
  <c r="P130" i="1"/>
  <c r="O130" i="1"/>
  <c r="O329" i="1"/>
  <c r="P329" i="1"/>
  <c r="P1311" i="1"/>
  <c r="O1311" i="1"/>
  <c r="P1210" i="1"/>
  <c r="O1210" i="1"/>
  <c r="K208" i="1"/>
  <c r="K334" i="1"/>
  <c r="K117" i="1"/>
  <c r="K1635" i="1"/>
  <c r="K785" i="1"/>
  <c r="P626" i="1"/>
  <c r="O626" i="1"/>
  <c r="P497" i="1"/>
  <c r="O497" i="1"/>
  <c r="P183" i="1"/>
  <c r="O183" i="1"/>
  <c r="K1600" i="1"/>
  <c r="K506" i="1"/>
  <c r="K1973" i="1"/>
  <c r="P1525" i="1"/>
  <c r="O1525" i="1"/>
  <c r="K1461" i="1"/>
  <c r="P1876" i="1"/>
  <c r="O1876" i="1"/>
  <c r="K1748" i="1"/>
  <c r="P1684" i="1"/>
  <c r="O1684" i="1"/>
  <c r="K1620" i="1"/>
  <c r="O1620" i="1"/>
  <c r="P1620" i="1"/>
  <c r="K2034" i="1"/>
  <c r="P1970" i="1"/>
  <c r="O1970" i="1"/>
  <c r="K1906" i="1"/>
  <c r="O1586" i="1"/>
  <c r="P1586" i="1"/>
  <c r="K1865" i="1"/>
  <c r="K1801" i="1"/>
  <c r="O1609" i="1"/>
  <c r="P1609" i="1"/>
  <c r="O1982" i="1"/>
  <c r="P1982" i="1"/>
  <c r="K1316" i="1"/>
  <c r="O1252" i="1"/>
  <c r="P1252" i="1"/>
  <c r="K1188" i="1"/>
  <c r="P1931" i="1"/>
  <c r="O1931" i="1"/>
  <c r="O1803" i="1"/>
  <c r="P1803" i="1"/>
  <c r="K1431" i="1"/>
  <c r="P1163" i="1"/>
  <c r="O1163" i="1"/>
  <c r="K1767" i="1"/>
  <c r="K1639" i="1"/>
  <c r="K1402" i="1"/>
  <c r="K1337" i="1"/>
  <c r="O1974" i="1"/>
  <c r="P1974" i="1"/>
  <c r="O1846" i="1"/>
  <c r="P1846" i="1"/>
  <c r="K1376" i="1"/>
  <c r="K1248" i="1"/>
  <c r="K1120" i="1"/>
  <c r="P1759" i="1"/>
  <c r="O1759" i="1"/>
  <c r="P1077" i="1"/>
  <c r="O1077" i="1"/>
  <c r="O990" i="1"/>
  <c r="P990" i="1"/>
  <c r="P734" i="1"/>
  <c r="O734" i="1"/>
  <c r="O1036" i="1"/>
  <c r="P1036" i="1"/>
  <c r="P844" i="1"/>
  <c r="O844" i="1"/>
  <c r="P1551" i="1"/>
  <c r="O1551" i="1"/>
  <c r="P1019" i="1"/>
  <c r="O1019" i="1"/>
  <c r="P955" i="1"/>
  <c r="O955" i="1"/>
  <c r="K960" i="1"/>
  <c r="O649" i="1"/>
  <c r="P649" i="1"/>
  <c r="P1683" i="1"/>
  <c r="O1683" i="1"/>
  <c r="K1683" i="1"/>
  <c r="K1295" i="1"/>
  <c r="K632" i="1"/>
  <c r="K1226" i="1"/>
  <c r="K679" i="1"/>
  <c r="K1383" i="1"/>
  <c r="K1127" i="1"/>
  <c r="O590" i="1"/>
  <c r="P590" i="1"/>
  <c r="K397" i="1"/>
  <c r="O1303" i="1"/>
  <c r="P1303" i="1"/>
  <c r="O347" i="1"/>
  <c r="P347" i="1"/>
  <c r="O91" i="1"/>
  <c r="P91" i="1"/>
  <c r="K233" i="1"/>
  <c r="O1119" i="1"/>
  <c r="P1119" i="1"/>
  <c r="K85" i="1"/>
  <c r="K1048" i="1"/>
  <c r="K629" i="1"/>
  <c r="K500" i="1"/>
  <c r="K314" i="1"/>
  <c r="O250" i="1"/>
  <c r="P250" i="1"/>
  <c r="K122" i="1"/>
  <c r="K58" i="1"/>
  <c r="K1523" i="1"/>
  <c r="K483" i="1"/>
  <c r="O165" i="1"/>
  <c r="P165" i="1"/>
  <c r="P994" i="1"/>
  <c r="O994" i="1"/>
  <c r="O1896" i="1"/>
  <c r="P1896" i="1"/>
  <c r="P318" i="1"/>
  <c r="O318" i="1"/>
  <c r="K70" i="1"/>
  <c r="O367" i="1"/>
  <c r="P367" i="1"/>
  <c r="K47" i="1"/>
  <c r="O1715" i="1"/>
  <c r="P1715" i="1"/>
  <c r="P173" i="1"/>
  <c r="O173" i="1"/>
  <c r="K442" i="1"/>
  <c r="K228" i="1"/>
  <c r="K92" i="1"/>
  <c r="O92" i="1"/>
  <c r="P92" i="1"/>
  <c r="O2029" i="1"/>
  <c r="P2029" i="1"/>
  <c r="O1837" i="1"/>
  <c r="P1837" i="1"/>
  <c r="K1612" i="1"/>
  <c r="K1201" i="1"/>
  <c r="P1727" i="1"/>
  <c r="O1727" i="1"/>
  <c r="K1992" i="1"/>
  <c r="K1002" i="1"/>
  <c r="P1795" i="1"/>
  <c r="O1795" i="1"/>
  <c r="K453" i="1"/>
  <c r="P83" i="1"/>
  <c r="O83" i="1"/>
  <c r="K1082" i="1"/>
  <c r="K514" i="1"/>
  <c r="P192" i="1"/>
  <c r="O192" i="1"/>
  <c r="K587" i="1"/>
  <c r="O475" i="1"/>
  <c r="P475" i="1"/>
  <c r="K52" i="1"/>
  <c r="O52" i="1"/>
  <c r="P52" i="1"/>
  <c r="P1954" i="1"/>
  <c r="O1954" i="1"/>
  <c r="O1785" i="1"/>
  <c r="P1785" i="1"/>
  <c r="K1446" i="1"/>
  <c r="K1172" i="1"/>
  <c r="O1643" i="1"/>
  <c r="P1643" i="1"/>
  <c r="K875" i="1"/>
  <c r="K440" i="1"/>
  <c r="K765" i="1"/>
  <c r="K663" i="1"/>
  <c r="K865" i="1"/>
  <c r="O331" i="1"/>
  <c r="P331" i="1"/>
  <c r="K1640" i="1"/>
  <c r="O158" i="1"/>
  <c r="P158" i="1"/>
  <c r="K1706" i="1"/>
  <c r="P1966" i="1"/>
  <c r="O1966" i="1"/>
  <c r="P1329" i="1"/>
  <c r="O1329" i="1"/>
  <c r="P1830" i="1"/>
  <c r="O1830" i="1"/>
  <c r="O1368" i="1"/>
  <c r="P1368" i="1"/>
  <c r="K1063" i="1"/>
  <c r="K854" i="1"/>
  <c r="K1775" i="1"/>
  <c r="P1239" i="1"/>
  <c r="O1239" i="1"/>
  <c r="P1768" i="1"/>
  <c r="O1768" i="1"/>
  <c r="O62" i="1"/>
  <c r="P62" i="1"/>
  <c r="K1399" i="1"/>
  <c r="P465" i="1"/>
  <c r="O465" i="1"/>
  <c r="K1893" i="1"/>
  <c r="P1860" i="1"/>
  <c r="O1860" i="1"/>
  <c r="P1822" i="1"/>
  <c r="O1822" i="1"/>
  <c r="P2027" i="1"/>
  <c r="O2027" i="1"/>
  <c r="P1193" i="1"/>
  <c r="O1193" i="1"/>
  <c r="K504" i="1"/>
  <c r="P986" i="1"/>
  <c r="O986" i="1"/>
  <c r="K169" i="1"/>
  <c r="O1042" i="1"/>
  <c r="P1042" i="1"/>
  <c r="K287" i="1"/>
  <c r="K1965" i="1"/>
  <c r="O1857" i="1"/>
  <c r="P1857" i="1"/>
  <c r="P1710" i="1"/>
  <c r="O1710" i="1"/>
  <c r="O1244" i="1"/>
  <c r="P1244" i="1"/>
  <c r="K1495" i="1"/>
  <c r="K836" i="1"/>
  <c r="K755" i="1"/>
  <c r="K816" i="1"/>
  <c r="P542" i="1"/>
  <c r="O542" i="1"/>
  <c r="O1351" i="1"/>
  <c r="P1351" i="1"/>
  <c r="K211" i="1"/>
  <c r="K484" i="1"/>
  <c r="O357" i="1"/>
  <c r="P357" i="1"/>
  <c r="P744" i="1"/>
  <c r="O744" i="1"/>
  <c r="O1637" i="1"/>
  <c r="P1637" i="1"/>
  <c r="P1412" i="1"/>
  <c r="O1412" i="1"/>
  <c r="P2041" i="1"/>
  <c r="O2041" i="1"/>
  <c r="K2041" i="1"/>
  <c r="K1401" i="1"/>
  <c r="K1211" i="1"/>
  <c r="K1686" i="1"/>
  <c r="O927" i="1"/>
  <c r="P927" i="1"/>
  <c r="P1696" i="1"/>
  <c r="O1696" i="1"/>
  <c r="K616" i="1"/>
  <c r="P730" i="1"/>
  <c r="O730" i="1"/>
  <c r="K702" i="1"/>
  <c r="K435" i="1"/>
  <c r="P248" i="1"/>
  <c r="O248" i="1"/>
  <c r="K701" i="1"/>
  <c r="K223" i="1"/>
  <c r="K1709" i="1"/>
  <c r="K1473" i="1"/>
  <c r="O1582" i="1"/>
  <c r="P1582" i="1"/>
  <c r="O1116" i="1"/>
  <c r="P1116" i="1"/>
  <c r="O1751" i="1"/>
  <c r="P1751" i="1"/>
  <c r="K1317" i="1"/>
  <c r="P743" i="1"/>
  <c r="O743" i="1"/>
  <c r="K1374" i="1"/>
  <c r="K964" i="1"/>
  <c r="K772" i="1"/>
  <c r="K641" i="1"/>
  <c r="O781" i="1"/>
  <c r="P781" i="1"/>
  <c r="K897" i="1"/>
  <c r="K50" i="1"/>
  <c r="P933" i="1"/>
  <c r="O933" i="1"/>
  <c r="P643" i="1"/>
  <c r="O643" i="1"/>
  <c r="K386" i="1"/>
  <c r="K359" i="1"/>
  <c r="P1634" i="1"/>
  <c r="O1634" i="1"/>
  <c r="P1721" i="1"/>
  <c r="O1721" i="1"/>
  <c r="O1529" i="1"/>
  <c r="P1529" i="1"/>
  <c r="P1300" i="1"/>
  <c r="O1300" i="1"/>
  <c r="P1406" i="1"/>
  <c r="O1406" i="1"/>
  <c r="K1147" i="1"/>
  <c r="K1055" i="1"/>
  <c r="K1102" i="1"/>
  <c r="P1325" i="1"/>
  <c r="O1325" i="1"/>
  <c r="O939" i="1"/>
  <c r="P939" i="1"/>
  <c r="P666" i="1"/>
  <c r="O666" i="1"/>
  <c r="K267" i="1"/>
  <c r="K1279" i="1"/>
  <c r="P805" i="1"/>
  <c r="O805" i="1"/>
  <c r="K627" i="1"/>
  <c r="K444" i="1"/>
  <c r="K46" i="1"/>
  <c r="K37" i="1"/>
  <c r="O945" i="1"/>
  <c r="P945" i="1"/>
  <c r="O1672" i="1"/>
  <c r="P1672" i="1"/>
  <c r="P2045" i="1"/>
  <c r="O2045" i="1"/>
  <c r="O1820" i="1"/>
  <c r="P1820" i="1"/>
  <c r="P1617" i="1"/>
  <c r="O1617" i="1"/>
  <c r="K1221" i="1"/>
  <c r="P823" i="1"/>
  <c r="O823" i="1"/>
  <c r="P941" i="1"/>
  <c r="O941" i="1"/>
  <c r="O1792" i="1"/>
  <c r="P1792" i="1"/>
  <c r="O872" i="1"/>
  <c r="P872" i="1"/>
  <c r="P1178" i="1"/>
  <c r="O1178" i="1"/>
  <c r="O108" i="1"/>
  <c r="P108" i="1"/>
  <c r="P1675" i="1"/>
  <c r="O1675" i="1"/>
  <c r="P1639" i="1"/>
  <c r="O1639" i="1"/>
  <c r="P1120" i="1"/>
  <c r="O1120" i="1"/>
  <c r="P751" i="1"/>
  <c r="O751" i="1"/>
  <c r="O797" i="1"/>
  <c r="P797" i="1"/>
  <c r="O1859" i="1"/>
  <c r="P1859" i="1"/>
  <c r="P196" i="1"/>
  <c r="O196" i="1"/>
  <c r="O1254" i="1"/>
  <c r="P1254" i="1"/>
  <c r="P1162" i="1"/>
  <c r="O1162" i="1"/>
  <c r="P468" i="1"/>
  <c r="O468" i="1"/>
  <c r="P101" i="1"/>
  <c r="O101" i="1"/>
  <c r="P147" i="1"/>
  <c r="O147" i="1"/>
  <c r="P1762" i="1"/>
  <c r="O1762" i="1"/>
  <c r="K799" i="1"/>
  <c r="P837" i="1"/>
  <c r="O837" i="1"/>
  <c r="P1137" i="1"/>
  <c r="O1137" i="1"/>
  <c r="P1416" i="1"/>
  <c r="O1416" i="1"/>
  <c r="P755" i="1"/>
  <c r="O755" i="1"/>
  <c r="P293" i="1"/>
  <c r="O293" i="1"/>
  <c r="O1796" i="1"/>
  <c r="P1796" i="1"/>
  <c r="P1540" i="1"/>
  <c r="O1540" i="1"/>
  <c r="P1657" i="1"/>
  <c r="O1657" i="1"/>
  <c r="O1385" i="1"/>
  <c r="P1385" i="1"/>
  <c r="O728" i="1"/>
  <c r="P728" i="1"/>
  <c r="P126" i="1"/>
  <c r="O126" i="1"/>
  <c r="O156" i="1"/>
  <c r="P156" i="1"/>
  <c r="O1868" i="1"/>
  <c r="P1868" i="1"/>
  <c r="P866" i="1"/>
  <c r="O866" i="1"/>
  <c r="P141" i="1"/>
  <c r="O141" i="1"/>
  <c r="O132" i="1"/>
  <c r="P132" i="1"/>
  <c r="O1476" i="1"/>
  <c r="P1476" i="1"/>
  <c r="P1108" i="1"/>
  <c r="O1108" i="1"/>
  <c r="O1880" i="1"/>
  <c r="P1880" i="1"/>
  <c r="O858" i="1"/>
  <c r="P858" i="1"/>
  <c r="O599" i="1"/>
  <c r="P599" i="1"/>
  <c r="O1731" i="1"/>
  <c r="P1731" i="1"/>
  <c r="P1955" i="1"/>
  <c r="O1955" i="1"/>
  <c r="O267" i="1"/>
  <c r="P267" i="1"/>
  <c r="P885" i="1"/>
  <c r="O885" i="1"/>
  <c r="O555" i="1"/>
  <c r="P555" i="1"/>
  <c r="O627" i="1"/>
  <c r="P627" i="1"/>
  <c r="K1788" i="1"/>
  <c r="P1713" i="1"/>
  <c r="O1713" i="1"/>
  <c r="P1059" i="1"/>
  <c r="O1059" i="1"/>
  <c r="K544" i="1"/>
  <c r="P591" i="1"/>
  <c r="O591" i="1"/>
  <c r="K921" i="1"/>
  <c r="K630" i="1"/>
  <c r="O437" i="1"/>
  <c r="P437" i="1"/>
  <c r="O952" i="1"/>
  <c r="P952" i="1"/>
  <c r="P98" i="1"/>
  <c r="O98" i="1"/>
  <c r="P273" i="1"/>
  <c r="O273" i="1"/>
  <c r="P1010" i="1"/>
  <c r="O1010" i="1"/>
  <c r="K913" i="1"/>
  <c r="P212" i="1"/>
  <c r="O212" i="1"/>
  <c r="O391" i="1"/>
  <c r="P391" i="1"/>
  <c r="O631" i="1"/>
  <c r="P631" i="1"/>
  <c r="K873" i="1"/>
  <c r="P299" i="1"/>
  <c r="O299" i="1"/>
  <c r="P345" i="1"/>
  <c r="O345" i="1"/>
  <c r="O817" i="1"/>
  <c r="P817" i="1"/>
  <c r="P1716" i="1"/>
  <c r="O1716" i="1"/>
  <c r="O1682" i="1"/>
  <c r="P1682" i="1"/>
  <c r="P1961" i="1"/>
  <c r="O1961" i="1"/>
  <c r="P1790" i="1"/>
  <c r="O1790" i="1"/>
  <c r="O1241" i="1"/>
  <c r="P1241" i="1"/>
  <c r="O1782" i="1"/>
  <c r="P1782" i="1"/>
  <c r="K1088" i="1"/>
  <c r="P1106" i="1"/>
  <c r="O1106" i="1"/>
  <c r="P2000" i="1"/>
  <c r="O2000" i="1"/>
  <c r="P1568" i="1"/>
  <c r="O1568" i="1"/>
  <c r="O896" i="1"/>
  <c r="P896" i="1"/>
  <c r="K407" i="1"/>
  <c r="P1651" i="1"/>
  <c r="O1651" i="1"/>
  <c r="O637" i="1"/>
  <c r="P637" i="1"/>
  <c r="P1207" i="1"/>
  <c r="O1207" i="1"/>
  <c r="K1543" i="1"/>
  <c r="K642" i="1"/>
  <c r="P324" i="1"/>
  <c r="O324" i="1"/>
  <c r="P1741" i="1"/>
  <c r="O1741" i="1"/>
  <c r="K1953" i="1"/>
  <c r="P1815" i="1"/>
  <c r="O1815" i="1"/>
  <c r="P839" i="1"/>
  <c r="O839" i="1"/>
  <c r="O1060" i="1"/>
  <c r="P1060" i="1"/>
  <c r="P932" i="1"/>
  <c r="O932" i="1"/>
  <c r="O592" i="1"/>
  <c r="P592" i="1"/>
  <c r="O399" i="1"/>
  <c r="P399" i="1"/>
  <c r="K446" i="1"/>
  <c r="P761" i="1"/>
  <c r="O761" i="1"/>
  <c r="P769" i="1"/>
  <c r="O769" i="1"/>
  <c r="P725" i="1"/>
  <c r="O725" i="1"/>
  <c r="K135" i="1"/>
  <c r="K1858" i="1"/>
  <c r="P1666" i="1"/>
  <c r="O1666" i="1"/>
  <c r="K1881" i="1"/>
  <c r="P1497" i="1"/>
  <c r="O1497" i="1"/>
  <c r="K1115" i="1"/>
  <c r="K924" i="1"/>
  <c r="P1389" i="1"/>
  <c r="O1389" i="1"/>
  <c r="O907" i="1"/>
  <c r="P907" i="1"/>
  <c r="O363" i="1"/>
  <c r="P363" i="1"/>
  <c r="P225" i="1"/>
  <c r="O225" i="1"/>
  <c r="P1853" i="1"/>
  <c r="O1853" i="1"/>
  <c r="O2012" i="1"/>
  <c r="P2012" i="1"/>
  <c r="P1436" i="1"/>
  <c r="O1436" i="1"/>
  <c r="P1681" i="1"/>
  <c r="O1681" i="1"/>
  <c r="K1324" i="1"/>
  <c r="K1299" i="1"/>
  <c r="P1384" i="1"/>
  <c r="O1384" i="1"/>
  <c r="O1128" i="1"/>
  <c r="P1128" i="1"/>
  <c r="P1720" i="1"/>
  <c r="O1720" i="1"/>
  <c r="P1608" i="1"/>
  <c r="O1608" i="1"/>
  <c r="K1258" i="1"/>
  <c r="O405" i="1"/>
  <c r="P405" i="1"/>
  <c r="O714" i="1"/>
  <c r="P714" i="1"/>
  <c r="K1375" i="1"/>
  <c r="O645" i="1"/>
  <c r="P645" i="1"/>
  <c r="P66" i="1"/>
  <c r="O66" i="1"/>
  <c r="P853" i="1"/>
  <c r="O853" i="1"/>
  <c r="K329" i="1"/>
  <c r="K209" i="1"/>
  <c r="K1242" i="1"/>
  <c r="K1210" i="1"/>
  <c r="P675" i="1"/>
  <c r="O675" i="1"/>
  <c r="K497" i="1"/>
  <c r="K375" i="1"/>
  <c r="O119" i="1"/>
  <c r="P119" i="1"/>
  <c r="K492" i="1"/>
  <c r="O205" i="1"/>
  <c r="P205" i="1"/>
  <c r="P332" i="1"/>
  <c r="O332" i="1"/>
  <c r="K332" i="1"/>
  <c r="K2037" i="1"/>
  <c r="P1461" i="1"/>
  <c r="O1461" i="1"/>
  <c r="P1748" i="1"/>
  <c r="O1748" i="1"/>
  <c r="P1556" i="1"/>
  <c r="O1556" i="1"/>
  <c r="P1906" i="1"/>
  <c r="O1906" i="1"/>
  <c r="P1714" i="1"/>
  <c r="O1714" i="1"/>
  <c r="P1522" i="1"/>
  <c r="O1522" i="1"/>
  <c r="O1545" i="1"/>
  <c r="P1545" i="1"/>
  <c r="O1481" i="1"/>
  <c r="P1481" i="1"/>
  <c r="O1854" i="1"/>
  <c r="P1854" i="1"/>
  <c r="K1380" i="1"/>
  <c r="O1188" i="1"/>
  <c r="P1188" i="1"/>
  <c r="K1124" i="1"/>
  <c r="K1291" i="1"/>
  <c r="K1511" i="1"/>
  <c r="P1503" i="1"/>
  <c r="O1503" i="1"/>
  <c r="O943" i="1"/>
  <c r="P943" i="1"/>
  <c r="K943" i="1"/>
  <c r="O1944" i="1"/>
  <c r="P1944" i="1"/>
  <c r="O1872" i="1"/>
  <c r="P1872" i="1"/>
  <c r="K1262" i="1"/>
  <c r="O972" i="1"/>
  <c r="P972" i="1"/>
  <c r="O780" i="1"/>
  <c r="P780" i="1"/>
  <c r="P891" i="1"/>
  <c r="O891" i="1"/>
  <c r="O960" i="1"/>
  <c r="P960" i="1"/>
  <c r="O585" i="1"/>
  <c r="P585" i="1"/>
  <c r="P696" i="1"/>
  <c r="O696" i="1"/>
  <c r="K439" i="1"/>
  <c r="K2056" i="1"/>
  <c r="K615" i="1"/>
  <c r="K718" i="1"/>
  <c r="O525" i="1"/>
  <c r="P525" i="1"/>
  <c r="P283" i="1"/>
  <c r="O283" i="1"/>
  <c r="P27" i="1"/>
  <c r="O27" i="1"/>
  <c r="P629" i="1"/>
  <c r="O629" i="1"/>
  <c r="P186" i="1"/>
  <c r="O186" i="1"/>
  <c r="K1856" i="1"/>
  <c r="K808" i="1"/>
  <c r="K508" i="1"/>
  <c r="K753" i="1"/>
  <c r="O303" i="1"/>
  <c r="P303" i="1"/>
  <c r="O111" i="1"/>
  <c r="P111" i="1"/>
  <c r="P1026" i="1"/>
  <c r="O1026" i="1"/>
  <c r="O2021" i="1"/>
  <c r="P2021" i="1"/>
  <c r="K2026" i="1"/>
  <c r="O1985" i="1"/>
  <c r="P1985" i="1"/>
  <c r="O2043" i="1"/>
  <c r="P2043" i="1"/>
  <c r="O1091" i="1"/>
  <c r="P1091" i="1"/>
  <c r="P999" i="1"/>
  <c r="O999" i="1"/>
  <c r="K1334" i="1"/>
  <c r="P682" i="1"/>
  <c r="O682" i="1"/>
  <c r="K57" i="1"/>
  <c r="P64" i="1"/>
  <c r="O64" i="1"/>
  <c r="K204" i="1"/>
  <c r="O1570" i="1"/>
  <c r="P1570" i="1"/>
  <c r="P1465" i="1"/>
  <c r="O1465" i="1"/>
  <c r="P1172" i="1"/>
  <c r="O1172" i="1"/>
  <c r="P1863" i="1"/>
  <c r="O1863" i="1"/>
  <c r="K735" i="1"/>
  <c r="K1743" i="1"/>
  <c r="P765" i="1"/>
  <c r="O765" i="1"/>
  <c r="O865" i="1"/>
  <c r="P865" i="1"/>
  <c r="K317" i="1"/>
  <c r="K522" i="1"/>
  <c r="K351" i="1"/>
  <c r="P1773" i="1"/>
  <c r="O1773" i="1"/>
  <c r="P1706" i="1"/>
  <c r="O1706" i="1"/>
  <c r="O1458" i="1"/>
  <c r="P1458" i="1"/>
  <c r="K1879" i="1"/>
  <c r="O560" i="1"/>
  <c r="P560" i="1"/>
  <c r="O414" i="1"/>
  <c r="P414" i="1"/>
  <c r="K320" i="1"/>
  <c r="K103" i="1"/>
  <c r="K962" i="1"/>
  <c r="P1765" i="1"/>
  <c r="O1765" i="1"/>
  <c r="P2018" i="1"/>
  <c r="O2018" i="1"/>
  <c r="P1593" i="1"/>
  <c r="O1593" i="1"/>
  <c r="P910" i="1"/>
  <c r="O910" i="1"/>
  <c r="O764" i="1"/>
  <c r="P764" i="1"/>
  <c r="O1197" i="1"/>
  <c r="P1197" i="1"/>
  <c r="P928" i="1"/>
  <c r="O928" i="1"/>
  <c r="K893" i="1"/>
  <c r="O552" i="1"/>
  <c r="P552" i="1"/>
  <c r="K534" i="1"/>
  <c r="P1065" i="1"/>
  <c r="O1065" i="1"/>
  <c r="K337" i="1"/>
  <c r="O106" i="1"/>
  <c r="P106" i="1"/>
  <c r="O109" i="1"/>
  <c r="P109" i="1"/>
  <c r="K578" i="1"/>
  <c r="O1126" i="1"/>
  <c r="P1126" i="1"/>
  <c r="K411" i="1"/>
  <c r="K1857" i="1"/>
  <c r="O1495" i="1"/>
  <c r="P1495" i="1"/>
  <c r="K1137" i="1"/>
  <c r="K1574" i="1"/>
  <c r="K1189" i="1"/>
  <c r="P871" i="1"/>
  <c r="O871" i="1"/>
  <c r="P1118" i="1"/>
  <c r="O1118" i="1"/>
  <c r="P1480" i="1"/>
  <c r="O1480" i="1"/>
  <c r="P582" i="1"/>
  <c r="O582" i="1"/>
  <c r="K1411" i="1"/>
  <c r="K818" i="1"/>
  <c r="K1445" i="1"/>
  <c r="K1698" i="1"/>
  <c r="O1849" i="1"/>
  <c r="P1849" i="1"/>
  <c r="P1899" i="1"/>
  <c r="O1899" i="1"/>
  <c r="K1951" i="1"/>
  <c r="P1358" i="1"/>
  <c r="O1358" i="1"/>
  <c r="K1003" i="1"/>
  <c r="K1696" i="1"/>
  <c r="O800" i="1"/>
  <c r="P800" i="1"/>
  <c r="P1928" i="1"/>
  <c r="O1928" i="1"/>
  <c r="O470" i="1"/>
  <c r="P470" i="1"/>
  <c r="K139" i="1"/>
  <c r="P701" i="1"/>
  <c r="O701" i="1"/>
  <c r="K706" i="1"/>
  <c r="P653" i="1"/>
  <c r="O653" i="1"/>
  <c r="K1453" i="1"/>
  <c r="P1921" i="1"/>
  <c r="O1921" i="1"/>
  <c r="K1838" i="1"/>
  <c r="K1347" i="1"/>
  <c r="P918" i="1"/>
  <c r="O918" i="1"/>
  <c r="O953" i="1"/>
  <c r="P953" i="1"/>
  <c r="P81" i="1"/>
  <c r="O81" i="1"/>
  <c r="O619" i="1"/>
  <c r="P619" i="1"/>
  <c r="O467" i="1"/>
  <c r="P467" i="1"/>
  <c r="K39" i="1"/>
  <c r="K28" i="1"/>
  <c r="K1771" i="1"/>
  <c r="K1558" i="1"/>
  <c r="P1266" i="1"/>
  <c r="O1266" i="1"/>
  <c r="P747" i="1"/>
  <c r="O747" i="1"/>
  <c r="P633" i="1"/>
  <c r="O633" i="1"/>
  <c r="P1021" i="1"/>
  <c r="O1021" i="1"/>
  <c r="P680" i="1"/>
  <c r="O680" i="1"/>
  <c r="K423" i="1"/>
  <c r="K666" i="1"/>
  <c r="K170" i="1"/>
  <c r="P444" i="1"/>
  <c r="O444" i="1"/>
  <c r="P159" i="1"/>
  <c r="O159" i="1"/>
  <c r="P31" i="1"/>
  <c r="O31" i="1"/>
  <c r="P276" i="1"/>
  <c r="O276" i="1"/>
  <c r="K276" i="1"/>
  <c r="M2059" i="1"/>
  <c r="M2061" i="1" s="1"/>
  <c r="O1852" i="1"/>
  <c r="P1852" i="1"/>
  <c r="P1946" i="1"/>
  <c r="O1946" i="1"/>
  <c r="P1292" i="1"/>
  <c r="O1292" i="1"/>
  <c r="P1499" i="1"/>
  <c r="O1499" i="1"/>
  <c r="O1157" i="1"/>
  <c r="P1157" i="1"/>
  <c r="O1776" i="1"/>
  <c r="P1776" i="1"/>
  <c r="O1309" i="1"/>
  <c r="P1309" i="1"/>
  <c r="P1005" i="1"/>
  <c r="O1005" i="1"/>
  <c r="P921" i="1"/>
  <c r="O921" i="1"/>
  <c r="O716" i="1"/>
  <c r="P716" i="1"/>
  <c r="P245" i="1"/>
  <c r="O245" i="1"/>
  <c r="K1261" i="1"/>
  <c r="P665" i="1"/>
  <c r="O665" i="1"/>
  <c r="P138" i="1"/>
  <c r="O138" i="1"/>
  <c r="P1769" i="1"/>
  <c r="O1769" i="1"/>
  <c r="O1939" i="1"/>
  <c r="P1939" i="1"/>
  <c r="O1286" i="1"/>
  <c r="P1286" i="1"/>
  <c r="O1370" i="1"/>
  <c r="P1370" i="1"/>
  <c r="P674" i="1"/>
  <c r="O674" i="1"/>
  <c r="P43" i="1"/>
  <c r="O43" i="1"/>
  <c r="O548" i="1"/>
  <c r="P548" i="1"/>
  <c r="O1336" i="1"/>
  <c r="P1336" i="1"/>
  <c r="P1381" i="1"/>
  <c r="O1381" i="1"/>
  <c r="O145" i="1"/>
  <c r="P145" i="1"/>
  <c r="O888" i="1"/>
  <c r="P888" i="1"/>
  <c r="O146" i="1"/>
  <c r="P146" i="1"/>
  <c r="O199" i="1"/>
  <c r="P199" i="1"/>
  <c r="K1271" i="1"/>
  <c r="P750" i="1"/>
  <c r="O750" i="1"/>
  <c r="P221" i="1"/>
  <c r="O221" i="1"/>
  <c r="P280" i="1"/>
  <c r="O280" i="1"/>
  <c r="O385" i="1"/>
  <c r="P385" i="1"/>
  <c r="K164" i="1"/>
  <c r="P1685" i="1"/>
  <c r="O1685" i="1"/>
  <c r="O1284" i="1"/>
  <c r="P1284" i="1"/>
  <c r="P424" i="1"/>
  <c r="O424" i="1"/>
  <c r="P989" i="1"/>
  <c r="O989" i="1"/>
  <c r="P471" i="1"/>
  <c r="O471" i="1"/>
  <c r="P583" i="1"/>
  <c r="O583" i="1"/>
  <c r="O905" i="1"/>
  <c r="P905" i="1"/>
  <c r="P622" i="1"/>
  <c r="O622" i="1"/>
  <c r="O282" i="1"/>
  <c r="P282" i="1"/>
  <c r="P546" i="1"/>
  <c r="O546" i="1"/>
  <c r="O350" i="1"/>
  <c r="P350" i="1"/>
  <c r="O1452" i="1"/>
  <c r="P1452" i="1"/>
  <c r="O1761" i="1"/>
  <c r="P1761" i="1"/>
  <c r="P1379" i="1"/>
  <c r="O1379" i="1"/>
  <c r="P1784" i="1"/>
  <c r="O1784" i="1"/>
  <c r="K1310" i="1"/>
  <c r="O787" i="1"/>
  <c r="P787" i="1"/>
  <c r="K973" i="1"/>
  <c r="O338" i="1"/>
  <c r="P338" i="1"/>
  <c r="O253" i="1"/>
  <c r="P253" i="1"/>
  <c r="O1945" i="1"/>
  <c r="P1945" i="1"/>
  <c r="O1758" i="1"/>
  <c r="P1758" i="1"/>
  <c r="O1023" i="1"/>
  <c r="P1023" i="1"/>
  <c r="P878" i="1"/>
  <c r="O878" i="1"/>
  <c r="P840" i="1"/>
  <c r="O840" i="1"/>
  <c r="P1725" i="1"/>
  <c r="O1725" i="1"/>
  <c r="O1658" i="1"/>
  <c r="P1658" i="1"/>
  <c r="O1235" i="1"/>
  <c r="P1235" i="1"/>
  <c r="P759" i="1"/>
  <c r="O759" i="1"/>
  <c r="O1904" i="1"/>
  <c r="P1904" i="1"/>
  <c r="P1044" i="1"/>
  <c r="O1044" i="1"/>
  <c r="K788" i="1"/>
  <c r="P1373" i="1"/>
  <c r="O1373" i="1"/>
  <c r="O729" i="1"/>
  <c r="P729" i="1"/>
  <c r="K35" i="1"/>
  <c r="P249" i="1"/>
  <c r="O249" i="1"/>
  <c r="O1316" i="1"/>
  <c r="P1316" i="1"/>
  <c r="P1291" i="1"/>
  <c r="O1291" i="1"/>
  <c r="P2023" i="1"/>
  <c r="O2023" i="1"/>
  <c r="O1007" i="1"/>
  <c r="P1007" i="1"/>
  <c r="P200" i="1"/>
  <c r="O200" i="1"/>
  <c r="P753" i="1"/>
  <c r="O753" i="1"/>
  <c r="P1085" i="1"/>
  <c r="O1085" i="1"/>
  <c r="P203" i="1"/>
  <c r="O203" i="1"/>
  <c r="K49" i="1"/>
  <c r="P854" i="1"/>
  <c r="O854" i="1"/>
  <c r="P1760" i="1"/>
  <c r="O1760" i="1"/>
  <c r="O1474" i="1"/>
  <c r="P1474" i="1"/>
  <c r="O103" i="1"/>
  <c r="P103" i="1"/>
  <c r="P75" i="1"/>
  <c r="O75" i="1"/>
  <c r="O597" i="1"/>
  <c r="P597" i="1"/>
  <c r="O676" i="1"/>
  <c r="P676" i="1"/>
  <c r="P287" i="1"/>
  <c r="O287" i="1"/>
  <c r="O1787" i="1"/>
  <c r="P1787" i="1"/>
  <c r="K949" i="1"/>
  <c r="P685" i="1"/>
  <c r="O685" i="1"/>
  <c r="P564" i="1"/>
  <c r="O564" i="1"/>
  <c r="O1374" i="1"/>
  <c r="P1374" i="1"/>
  <c r="P306" i="1"/>
  <c r="O306" i="1"/>
  <c r="P359" i="1"/>
  <c r="O359" i="1"/>
  <c r="P1430" i="1"/>
  <c r="O1430" i="1"/>
  <c r="P1949" i="1"/>
  <c r="O1949" i="1"/>
  <c r="P1788" i="1"/>
  <c r="O1788" i="1"/>
  <c r="P1626" i="1"/>
  <c r="O1626" i="1"/>
  <c r="P1356" i="1"/>
  <c r="O1356" i="1"/>
  <c r="O1203" i="1"/>
  <c r="P1203" i="1"/>
  <c r="O2054" i="1"/>
  <c r="P2054" i="1"/>
  <c r="P1378" i="1"/>
  <c r="O1378" i="1"/>
  <c r="O1012" i="1"/>
  <c r="P1012" i="1"/>
  <c r="P689" i="1"/>
  <c r="O689" i="1"/>
  <c r="K501" i="1"/>
  <c r="O131" i="1"/>
  <c r="P131" i="1"/>
  <c r="P48" i="1"/>
  <c r="O48" i="1"/>
  <c r="P997" i="1"/>
  <c r="O997" i="1"/>
  <c r="P1989" i="1"/>
  <c r="O1989" i="1"/>
  <c r="P1749" i="1"/>
  <c r="O1749" i="1"/>
  <c r="O1557" i="1"/>
  <c r="P1557" i="1"/>
  <c r="O2002" i="1"/>
  <c r="P2002" i="1"/>
  <c r="P1419" i="1"/>
  <c r="O1419" i="1"/>
  <c r="O940" i="1"/>
  <c r="P940" i="1"/>
  <c r="K923" i="1"/>
  <c r="O954" i="1"/>
  <c r="P954" i="1"/>
  <c r="O518" i="1"/>
  <c r="P518" i="1"/>
  <c r="P1033" i="1"/>
  <c r="O1033" i="1"/>
  <c r="O634" i="1"/>
  <c r="P634" i="1"/>
  <c r="P187" i="1"/>
  <c r="O187" i="1"/>
  <c r="K297" i="1"/>
  <c r="K693" i="1"/>
  <c r="K595" i="1"/>
  <c r="O372" i="1"/>
  <c r="P372" i="1"/>
  <c r="K24" i="1"/>
  <c r="O319" i="1"/>
  <c r="P319" i="1"/>
  <c r="K326" i="1"/>
  <c r="P1825" i="1"/>
  <c r="O1825" i="1"/>
  <c r="P1851" i="1"/>
  <c r="O1851" i="1"/>
  <c r="K725" i="1"/>
  <c r="O274" i="1"/>
  <c r="P274" i="1"/>
  <c r="P241" i="1"/>
  <c r="O241" i="1"/>
  <c r="P579" i="1"/>
  <c r="O579" i="1"/>
  <c r="K1183" i="1"/>
  <c r="K658" i="1"/>
  <c r="P71" i="1"/>
  <c r="O71" i="1"/>
  <c r="O557" i="1"/>
  <c r="P557" i="1"/>
  <c r="O1502" i="1"/>
  <c r="P1502" i="1"/>
  <c r="P1076" i="1"/>
  <c r="O1076" i="1"/>
  <c r="O1097" i="1"/>
  <c r="P1097" i="1"/>
  <c r="O1628" i="1"/>
  <c r="P1628" i="1"/>
  <c r="P1873" i="1"/>
  <c r="O1873" i="1"/>
  <c r="P1196" i="1"/>
  <c r="O1196" i="1"/>
  <c r="P1947" i="1"/>
  <c r="O1947" i="1"/>
  <c r="P1655" i="1"/>
  <c r="O1655" i="1"/>
  <c r="P1345" i="1"/>
  <c r="O1345" i="1"/>
  <c r="O998" i="1"/>
  <c r="P998" i="1"/>
  <c r="O852" i="1"/>
  <c r="P852" i="1"/>
  <c r="P687" i="1"/>
  <c r="O687" i="1"/>
  <c r="O1367" i="1"/>
  <c r="P1367" i="1"/>
  <c r="O387" i="1"/>
  <c r="P387" i="1"/>
  <c r="O1993" i="1"/>
  <c r="P1993" i="1"/>
  <c r="O1865" i="1"/>
  <c r="P1865" i="1"/>
  <c r="K1099" i="1"/>
  <c r="P1081" i="1"/>
  <c r="O1081" i="1"/>
  <c r="P1590" i="1"/>
  <c r="O1590" i="1"/>
  <c r="O1688" i="1"/>
  <c r="P1688" i="1"/>
  <c r="O798" i="1"/>
  <c r="P798" i="1"/>
  <c r="O1390" i="1"/>
  <c r="P1390" i="1"/>
  <c r="K520" i="1"/>
  <c r="P439" i="1"/>
  <c r="O439" i="1"/>
  <c r="O551" i="1"/>
  <c r="P551" i="1"/>
  <c r="P841" i="1"/>
  <c r="O841" i="1"/>
  <c r="P929" i="1"/>
  <c r="O929" i="1"/>
  <c r="O1523" i="1"/>
  <c r="P1523" i="1"/>
  <c r="K850" i="1"/>
  <c r="P136" i="1"/>
  <c r="O136" i="1"/>
  <c r="K294" i="1"/>
  <c r="K1837" i="1"/>
  <c r="K1091" i="1"/>
  <c r="O1702" i="1"/>
  <c r="P1702" i="1"/>
  <c r="P607" i="1"/>
  <c r="O607" i="1"/>
  <c r="O302" i="1"/>
  <c r="P302" i="1"/>
  <c r="O262" i="1"/>
  <c r="P262" i="1"/>
  <c r="P947" i="1"/>
  <c r="O947" i="1"/>
  <c r="P1411" i="1"/>
  <c r="O1411" i="1"/>
  <c r="P818" i="1"/>
  <c r="O818" i="1"/>
  <c r="P231" i="1"/>
  <c r="O231" i="1"/>
  <c r="P340" i="1"/>
  <c r="O340" i="1"/>
  <c r="P1173" i="1"/>
  <c r="O1173" i="1"/>
  <c r="K786" i="1"/>
  <c r="P69" i="1"/>
  <c r="O69" i="1"/>
  <c r="P1629" i="1"/>
  <c r="O1629" i="1"/>
  <c r="K1437" i="1"/>
  <c r="P1724" i="1"/>
  <c r="O1724" i="1"/>
  <c r="P1818" i="1"/>
  <c r="O1818" i="1"/>
  <c r="O1562" i="1"/>
  <c r="P1562" i="1"/>
  <c r="O2033" i="1"/>
  <c r="P2033" i="1"/>
  <c r="O1806" i="1"/>
  <c r="P1806" i="1"/>
  <c r="K1847" i="1"/>
  <c r="O1249" i="1"/>
  <c r="P1249" i="1"/>
  <c r="O1798" i="1"/>
  <c r="P1798" i="1"/>
  <c r="O1352" i="1"/>
  <c r="P1352" i="1"/>
  <c r="O1848" i="1"/>
  <c r="P1848" i="1"/>
  <c r="O2032" i="1"/>
  <c r="P2032" i="1"/>
  <c r="O931" i="1"/>
  <c r="P931" i="1"/>
  <c r="K739" i="1"/>
  <c r="O1040" i="1"/>
  <c r="P1040" i="1"/>
  <c r="K2003" i="1"/>
  <c r="O544" i="1"/>
  <c r="P544" i="1"/>
  <c r="K1882" i="1"/>
  <c r="P1777" i="1"/>
  <c r="O1777" i="1"/>
  <c r="O1432" i="1"/>
  <c r="P1432" i="1"/>
  <c r="K2011" i="1"/>
  <c r="K1627" i="1"/>
  <c r="O1267" i="1"/>
  <c r="P1267" i="1"/>
  <c r="K1426" i="1"/>
  <c r="K1224" i="1"/>
  <c r="P1096" i="1"/>
  <c r="O1096" i="1"/>
  <c r="K1047" i="1"/>
  <c r="K855" i="1"/>
  <c r="K1250" i="1"/>
  <c r="K1776" i="1"/>
  <c r="P1214" i="1"/>
  <c r="O1214" i="1"/>
  <c r="O803" i="1"/>
  <c r="P803" i="1"/>
  <c r="K1199" i="1"/>
  <c r="K1864" i="1"/>
  <c r="P709" i="1"/>
  <c r="O709" i="1"/>
  <c r="O301" i="1"/>
  <c r="P301" i="1"/>
  <c r="K112" i="1"/>
  <c r="K1190" i="1"/>
  <c r="K270" i="1"/>
  <c r="O562" i="1"/>
  <c r="P562" i="1"/>
  <c r="P151" i="1"/>
  <c r="O151" i="1"/>
  <c r="P1032" i="1"/>
  <c r="O1032" i="1"/>
  <c r="K212" i="1"/>
  <c r="K993" i="1"/>
  <c r="P330" i="1"/>
  <c r="O330" i="1"/>
  <c r="P198" i="1"/>
  <c r="O198" i="1"/>
  <c r="P1524" i="1"/>
  <c r="O1524" i="1"/>
  <c r="P1490" i="1"/>
  <c r="O1490" i="1"/>
  <c r="K1662" i="1"/>
  <c r="P1156" i="1"/>
  <c r="O1156" i="1"/>
  <c r="K1611" i="1"/>
  <c r="K1654" i="1"/>
  <c r="P911" i="1"/>
  <c r="O911" i="1"/>
  <c r="K1560" i="1"/>
  <c r="P1070" i="1"/>
  <c r="O1070" i="1"/>
  <c r="P553" i="1"/>
  <c r="O553" i="1"/>
  <c r="K583" i="1"/>
  <c r="P1255" i="1"/>
  <c r="O1255" i="1"/>
  <c r="O493" i="1"/>
  <c r="P493" i="1"/>
  <c r="K382" i="1"/>
  <c r="K1587" i="1"/>
  <c r="P207" i="1"/>
  <c r="O207" i="1"/>
  <c r="O15" i="1"/>
  <c r="P15" i="1"/>
  <c r="P864" i="1"/>
  <c r="O864" i="1"/>
  <c r="P695" i="1"/>
  <c r="O695" i="1"/>
  <c r="P670" i="1"/>
  <c r="O670" i="1"/>
  <c r="P157" i="1"/>
  <c r="O157" i="1"/>
  <c r="K404" i="1"/>
  <c r="K319" i="1"/>
  <c r="P1997" i="1"/>
  <c r="O1997" i="1"/>
  <c r="P1674" i="1"/>
  <c r="O1674" i="1"/>
  <c r="O1633" i="1"/>
  <c r="P1633" i="1"/>
  <c r="O1518" i="1"/>
  <c r="P1518" i="1"/>
  <c r="P1212" i="1"/>
  <c r="O1212" i="1"/>
  <c r="P1297" i="1"/>
  <c r="O1297" i="1"/>
  <c r="K1968" i="1"/>
  <c r="K804" i="1"/>
  <c r="O1206" i="1"/>
  <c r="P1206" i="1"/>
  <c r="O1391" i="1"/>
  <c r="P1391" i="1"/>
  <c r="P938" i="1"/>
  <c r="O938" i="1"/>
  <c r="O614" i="1"/>
  <c r="P614" i="1"/>
  <c r="P179" i="1"/>
  <c r="O179" i="1"/>
  <c r="O1343" i="1"/>
  <c r="P1343" i="1"/>
  <c r="K580" i="1"/>
  <c r="P1338" i="1"/>
  <c r="O1338" i="1"/>
  <c r="P292" i="1"/>
  <c r="O292" i="1"/>
  <c r="O308" i="1"/>
  <c r="P308" i="1"/>
  <c r="O1733" i="1"/>
  <c r="P1733" i="1"/>
  <c r="O2050" i="1"/>
  <c r="P2050" i="1"/>
  <c r="K1456" i="1"/>
  <c r="K1427" i="1"/>
  <c r="K1225" i="1"/>
  <c r="P1567" i="1"/>
  <c r="O1567" i="1"/>
  <c r="P971" i="1"/>
  <c r="O971" i="1"/>
  <c r="K914" i="1"/>
  <c r="O344" i="1"/>
  <c r="P344" i="1"/>
  <c r="K840" i="1"/>
  <c r="K1725" i="1"/>
  <c r="O1597" i="1"/>
  <c r="P1597" i="1"/>
  <c r="O1745" i="1"/>
  <c r="P1745" i="1"/>
  <c r="K1563" i="1"/>
  <c r="K934" i="1"/>
  <c r="K464" i="1"/>
  <c r="K1629" i="1"/>
  <c r="P1916" i="1"/>
  <c r="O1916" i="1"/>
  <c r="P1404" i="1"/>
  <c r="O1404" i="1"/>
  <c r="K1649" i="1"/>
  <c r="K1457" i="1"/>
  <c r="K1228" i="1"/>
  <c r="K1883" i="1"/>
  <c r="P1395" i="1"/>
  <c r="O1395" i="1"/>
  <c r="O1377" i="1"/>
  <c r="P1377" i="1"/>
  <c r="K1285" i="1"/>
  <c r="P855" i="1"/>
  <c r="O855" i="1"/>
  <c r="K902" i="1"/>
  <c r="K1309" i="1"/>
  <c r="P995" i="1"/>
  <c r="O995" i="1"/>
  <c r="K566" i="1"/>
  <c r="O1827" i="1"/>
  <c r="P1827" i="1"/>
  <c r="K1111" i="1"/>
  <c r="K833" i="1"/>
  <c r="O650" i="1"/>
  <c r="P650" i="1"/>
  <c r="K821" i="1"/>
  <c r="K261" i="1"/>
  <c r="O581" i="1"/>
  <c r="P581" i="1"/>
  <c r="P34" i="1"/>
  <c r="O34" i="1"/>
  <c r="P153" i="1"/>
  <c r="O153" i="1"/>
  <c r="K716" i="1"/>
  <c r="P611" i="1"/>
  <c r="O611" i="1"/>
  <c r="K482" i="1"/>
  <c r="K368" i="1"/>
  <c r="K48" i="1"/>
  <c r="O14" i="1"/>
  <c r="P14" i="1"/>
  <c r="K1960" i="1"/>
  <c r="K458" i="1"/>
  <c r="K343" i="1"/>
  <c r="O87" i="1"/>
  <c r="P87" i="1"/>
  <c r="O621" i="1"/>
  <c r="P621" i="1"/>
  <c r="K246" i="1"/>
  <c r="O341" i="1"/>
  <c r="P341" i="1"/>
  <c r="K802" i="1"/>
  <c r="O76" i="1"/>
  <c r="P76" i="1"/>
  <c r="K1799" i="1"/>
  <c r="O1359" i="1"/>
  <c r="P1359" i="1"/>
  <c r="O438" i="1"/>
  <c r="P438" i="1"/>
  <c r="K265" i="1"/>
  <c r="K138" i="1"/>
  <c r="P917" i="1"/>
  <c r="O917" i="1"/>
  <c r="P63" i="1"/>
  <c r="O63" i="1"/>
  <c r="P571" i="1"/>
  <c r="O571" i="1"/>
  <c r="K1813" i="1"/>
  <c r="K1749" i="1"/>
  <c r="K2036" i="1"/>
  <c r="K1972" i="1"/>
  <c r="O1874" i="1"/>
  <c r="P1874" i="1"/>
  <c r="P1833" i="1"/>
  <c r="O1833" i="1"/>
  <c r="K1534" i="1"/>
  <c r="K1284" i="1"/>
  <c r="K1739" i="1"/>
  <c r="K1483" i="1"/>
  <c r="O1387" i="1"/>
  <c r="P1387" i="1"/>
  <c r="K1323" i="1"/>
  <c r="O1369" i="1"/>
  <c r="P1369" i="1"/>
  <c r="K1910" i="1"/>
  <c r="K1526" i="1"/>
  <c r="P1088" i="1"/>
  <c r="O1088" i="1"/>
  <c r="K975" i="1"/>
  <c r="K847" i="1"/>
  <c r="K1362" i="1"/>
  <c r="K1744" i="1"/>
  <c r="K1326" i="1"/>
  <c r="K1935" i="1"/>
  <c r="K1434" i="1"/>
  <c r="K987" i="1"/>
  <c r="P795" i="1"/>
  <c r="O795" i="1"/>
  <c r="P768" i="1"/>
  <c r="O768" i="1"/>
  <c r="K681" i="1"/>
  <c r="K488" i="1"/>
  <c r="K1167" i="1"/>
  <c r="K989" i="1"/>
  <c r="O664" i="1"/>
  <c r="P664" i="1"/>
  <c r="K1098" i="1"/>
  <c r="O826" i="1"/>
  <c r="P826" i="1"/>
  <c r="K518" i="1"/>
  <c r="K777" i="1"/>
  <c r="P686" i="1"/>
  <c r="O686" i="1"/>
  <c r="K622" i="1"/>
  <c r="O429" i="1"/>
  <c r="P429" i="1"/>
  <c r="K634" i="1"/>
  <c r="O251" i="1"/>
  <c r="P251" i="1"/>
  <c r="K1651" i="1"/>
  <c r="P229" i="1"/>
  <c r="O229" i="1"/>
  <c r="O920" i="1"/>
  <c r="P920" i="1"/>
  <c r="P90" i="1"/>
  <c r="O90" i="1"/>
  <c r="P257" i="1"/>
  <c r="O257" i="1"/>
  <c r="O285" i="1"/>
  <c r="P285" i="1"/>
  <c r="O45" i="1"/>
  <c r="P45" i="1"/>
  <c r="O978" i="1"/>
  <c r="P978" i="1"/>
  <c r="O723" i="1"/>
  <c r="P723" i="1"/>
  <c r="K232" i="1"/>
  <c r="K104" i="1"/>
  <c r="O523" i="1"/>
  <c r="P523" i="1"/>
  <c r="P2019" i="1"/>
  <c r="O2019" i="1"/>
  <c r="K674" i="1"/>
  <c r="P417" i="1"/>
  <c r="O417" i="1"/>
  <c r="P968" i="1"/>
  <c r="O968" i="1"/>
  <c r="K869" i="1"/>
  <c r="O148" i="1"/>
  <c r="P148" i="1"/>
  <c r="P1543" i="1"/>
  <c r="O1543" i="1"/>
  <c r="O831" i="1"/>
  <c r="P831" i="1"/>
  <c r="K831" i="1"/>
  <c r="K732" i="1"/>
  <c r="O1952" i="1"/>
  <c r="P1952" i="1"/>
  <c r="O1290" i="1"/>
  <c r="P1290" i="1"/>
  <c r="K413" i="1"/>
  <c r="K43" i="1"/>
  <c r="K548" i="1"/>
  <c r="P434" i="1"/>
  <c r="O434" i="1"/>
  <c r="K127" i="1"/>
  <c r="P1933" i="1"/>
  <c r="O1933" i="1"/>
  <c r="P1869" i="1"/>
  <c r="O1869" i="1"/>
  <c r="P1805" i="1"/>
  <c r="O1805" i="1"/>
  <c r="O1644" i="1"/>
  <c r="P1644" i="1"/>
  <c r="P1802" i="1"/>
  <c r="O1802" i="1"/>
  <c r="K1802" i="1"/>
  <c r="P1738" i="1"/>
  <c r="O1738" i="1"/>
  <c r="P1610" i="1"/>
  <c r="O1610" i="1"/>
  <c r="K1546" i="1"/>
  <c r="P2017" i="1"/>
  <c r="O2017" i="1"/>
  <c r="O1889" i="1"/>
  <c r="P1889" i="1"/>
  <c r="K1825" i="1"/>
  <c r="O1569" i="1"/>
  <c r="P1569" i="1"/>
  <c r="K1505" i="1"/>
  <c r="P2030" i="1"/>
  <c r="O2030" i="1"/>
  <c r="K1407" i="1"/>
  <c r="K1340" i="1"/>
  <c r="P1979" i="1"/>
  <c r="O1979" i="1"/>
  <c r="O1187" i="1"/>
  <c r="P1187" i="1"/>
  <c r="O1943" i="1"/>
  <c r="P1943" i="1"/>
  <c r="O1687" i="1"/>
  <c r="P1687" i="1"/>
  <c r="O1440" i="1"/>
  <c r="P1440" i="1"/>
  <c r="K1297" i="1"/>
  <c r="K1233" i="1"/>
  <c r="P2022" i="1"/>
  <c r="O2022" i="1"/>
  <c r="O1272" i="1"/>
  <c r="P1272" i="1"/>
  <c r="O1208" i="1"/>
  <c r="P1208" i="1"/>
  <c r="K1855" i="1"/>
  <c r="O775" i="1"/>
  <c r="P775" i="1"/>
  <c r="K1528" i="1"/>
  <c r="K1346" i="1"/>
  <c r="K1090" i="1"/>
  <c r="P1014" i="1"/>
  <c r="O1014" i="1"/>
  <c r="P996" i="1"/>
  <c r="O996" i="1"/>
  <c r="P868" i="1"/>
  <c r="O868" i="1"/>
  <c r="K740" i="1"/>
  <c r="K1008" i="1"/>
  <c r="P673" i="1"/>
  <c r="O673" i="1"/>
  <c r="K609" i="1"/>
  <c r="O656" i="1"/>
  <c r="P656" i="1"/>
  <c r="O1736" i="1"/>
  <c r="P1736" i="1"/>
  <c r="P703" i="1"/>
  <c r="O703" i="1"/>
  <c r="K703" i="1"/>
  <c r="K2051" i="1"/>
  <c r="O550" i="1"/>
  <c r="P550" i="1"/>
  <c r="K485" i="1"/>
  <c r="P1025" i="1"/>
  <c r="O1025" i="1"/>
  <c r="O371" i="1"/>
  <c r="P371" i="1"/>
  <c r="P115" i="1"/>
  <c r="O115" i="1"/>
  <c r="O451" i="1"/>
  <c r="P451" i="1"/>
  <c r="K145" i="1"/>
  <c r="K197" i="1"/>
  <c r="K888" i="1"/>
  <c r="K338" i="1"/>
  <c r="K981" i="1"/>
  <c r="P538" i="1"/>
  <c r="O538" i="1"/>
  <c r="P32" i="1"/>
  <c r="O32" i="1"/>
  <c r="K1000" i="1"/>
  <c r="P605" i="1"/>
  <c r="O605" i="1"/>
  <c r="P366" i="1"/>
  <c r="O366" i="1"/>
  <c r="K118" i="1"/>
  <c r="K71" i="1"/>
  <c r="P78" i="1"/>
  <c r="O78" i="1"/>
  <c r="O44" i="1"/>
  <c r="P44" i="1"/>
  <c r="P2053" i="1"/>
  <c r="O2053" i="1"/>
  <c r="P1797" i="1"/>
  <c r="O1797" i="1"/>
  <c r="K1477" i="1"/>
  <c r="K1764" i="1"/>
  <c r="P1636" i="1"/>
  <c r="O1636" i="1"/>
  <c r="P1986" i="1"/>
  <c r="O1986" i="1"/>
  <c r="K1794" i="1"/>
  <c r="P1730" i="1"/>
  <c r="O1730" i="1"/>
  <c r="P1602" i="1"/>
  <c r="O1602" i="1"/>
  <c r="O1881" i="1"/>
  <c r="P1881" i="1"/>
  <c r="K1689" i="1"/>
  <c r="K1497" i="1"/>
  <c r="O2014" i="1"/>
  <c r="P2014" i="1"/>
  <c r="P1886" i="1"/>
  <c r="O1886" i="1"/>
  <c r="P1396" i="1"/>
  <c r="O1396" i="1"/>
  <c r="K1204" i="1"/>
  <c r="P1963" i="1"/>
  <c r="O1963" i="1"/>
  <c r="P1835" i="1"/>
  <c r="O1835" i="1"/>
  <c r="O1179" i="1"/>
  <c r="P1179" i="1"/>
  <c r="K1878" i="1"/>
  <c r="O1750" i="1"/>
  <c r="P1750" i="1"/>
  <c r="K1750" i="1"/>
  <c r="K1622" i="1"/>
  <c r="P1328" i="1"/>
  <c r="O1328" i="1"/>
  <c r="P1264" i="1"/>
  <c r="O1264" i="1"/>
  <c r="K1072" i="1"/>
  <c r="K1023" i="1"/>
  <c r="K767" i="1"/>
  <c r="K1202" i="1"/>
  <c r="K878" i="1"/>
  <c r="K796" i="1"/>
  <c r="O1615" i="1"/>
  <c r="P1615" i="1"/>
  <c r="P779" i="1"/>
  <c r="O779" i="1"/>
  <c r="O1448" i="1"/>
  <c r="P1448" i="1"/>
  <c r="K1811" i="1"/>
  <c r="O567" i="1"/>
  <c r="P567" i="1"/>
  <c r="K745" i="1"/>
  <c r="K541" i="1"/>
  <c r="K1450" i="1"/>
  <c r="O737" i="1"/>
  <c r="P737" i="1"/>
  <c r="P1920" i="1"/>
  <c r="O1920" i="1"/>
  <c r="K225" i="1"/>
  <c r="O513" i="1"/>
  <c r="P513" i="1"/>
  <c r="P668" i="1"/>
  <c r="O668" i="1"/>
  <c r="K1597" i="1"/>
  <c r="P1533" i="1"/>
  <c r="O1533" i="1"/>
  <c r="K1884" i="1"/>
  <c r="K1628" i="1"/>
  <c r="K1850" i="1"/>
  <c r="O1809" i="1"/>
  <c r="P1809" i="1"/>
  <c r="K1425" i="1"/>
  <c r="K1870" i="1"/>
  <c r="O1742" i="1"/>
  <c r="P1742" i="1"/>
  <c r="K1132" i="1"/>
  <c r="K1819" i="1"/>
  <c r="P1691" i="1"/>
  <c r="O1691" i="1"/>
  <c r="O1783" i="1"/>
  <c r="P1783" i="1"/>
  <c r="P1217" i="1"/>
  <c r="O1217" i="1"/>
  <c r="K1089" i="1"/>
  <c r="P1606" i="1"/>
  <c r="O1606" i="1"/>
  <c r="P2047" i="1"/>
  <c r="O2047" i="1"/>
  <c r="K1535" i="1"/>
  <c r="P1221" i="1"/>
  <c r="O1221" i="1"/>
  <c r="K759" i="1"/>
  <c r="K1976" i="1"/>
  <c r="K1186" i="1"/>
  <c r="P1278" i="1"/>
  <c r="O1278" i="1"/>
  <c r="O1150" i="1"/>
  <c r="P1150" i="1"/>
  <c r="K1583" i="1"/>
  <c r="K1117" i="1"/>
  <c r="P963" i="1"/>
  <c r="O963" i="1"/>
  <c r="O1888" i="1"/>
  <c r="P1888" i="1"/>
  <c r="K721" i="1"/>
  <c r="K400" i="1"/>
  <c r="K1071" i="1"/>
  <c r="K1608" i="1"/>
  <c r="P1258" i="1"/>
  <c r="O1258" i="1"/>
  <c r="O494" i="1"/>
  <c r="P494" i="1"/>
  <c r="P430" i="1"/>
  <c r="O430" i="1"/>
  <c r="P1923" i="1"/>
  <c r="O1923" i="1"/>
  <c r="P1424" i="1"/>
  <c r="O1424" i="1"/>
  <c r="K533" i="1"/>
  <c r="K1367" i="1"/>
  <c r="P586" i="1"/>
  <c r="O586" i="1"/>
  <c r="O457" i="1"/>
  <c r="P457" i="1"/>
  <c r="K355" i="1"/>
  <c r="K227" i="1"/>
  <c r="P660" i="1"/>
  <c r="O660" i="1"/>
  <c r="K387" i="1"/>
  <c r="O427" i="1"/>
  <c r="P427" i="1"/>
  <c r="P125" i="1"/>
  <c r="O125" i="1"/>
  <c r="K770" i="1"/>
  <c r="P516" i="1"/>
  <c r="O516" i="1"/>
  <c r="K1311" i="1"/>
  <c r="O882" i="1"/>
  <c r="P882" i="1"/>
  <c r="P547" i="1"/>
  <c r="O547" i="1"/>
  <c r="K418" i="1"/>
  <c r="K336" i="1"/>
  <c r="K80" i="1"/>
  <c r="K365" i="1"/>
  <c r="K1041" i="1"/>
  <c r="K311" i="1"/>
  <c r="O55" i="1"/>
  <c r="P55" i="1"/>
  <c r="P1600" i="1"/>
  <c r="O1600" i="1"/>
  <c r="K776" i="1"/>
  <c r="P492" i="1"/>
  <c r="O492" i="1"/>
  <c r="K182" i="1"/>
  <c r="K260" i="1"/>
  <c r="K1845" i="1"/>
  <c r="K1781" i="1"/>
  <c r="O1492" i="1"/>
  <c r="P1492" i="1"/>
  <c r="P1726" i="1"/>
  <c r="O1726" i="1"/>
  <c r="K1726" i="1"/>
  <c r="K1598" i="1"/>
  <c r="O1471" i="1"/>
  <c r="P1471" i="1"/>
  <c r="P1124" i="1"/>
  <c r="O1124" i="1"/>
  <c r="K1675" i="1"/>
  <c r="K1547" i="1"/>
  <c r="O1227" i="1"/>
  <c r="P1227" i="1"/>
  <c r="P1402" i="1"/>
  <c r="O1402" i="1"/>
  <c r="P1718" i="1"/>
  <c r="O1718" i="1"/>
  <c r="K1718" i="1"/>
  <c r="K1590" i="1"/>
  <c r="P1464" i="1"/>
  <c r="O1464" i="1"/>
  <c r="P1248" i="1"/>
  <c r="O1248" i="1"/>
  <c r="K1007" i="1"/>
  <c r="P879" i="1"/>
  <c r="O879" i="1"/>
  <c r="K879" i="1"/>
  <c r="K1298" i="1"/>
  <c r="K1134" i="1"/>
  <c r="O1101" i="1"/>
  <c r="P1101" i="1"/>
  <c r="K1019" i="1"/>
  <c r="P827" i="1"/>
  <c r="O827" i="1"/>
  <c r="P832" i="1"/>
  <c r="O832" i="1"/>
  <c r="K713" i="1"/>
  <c r="P520" i="1"/>
  <c r="O520" i="1"/>
  <c r="O1295" i="1"/>
  <c r="P1295" i="1"/>
  <c r="K1053" i="1"/>
  <c r="P632" i="1"/>
  <c r="O632" i="1"/>
  <c r="K503" i="1"/>
  <c r="O890" i="1"/>
  <c r="P890" i="1"/>
  <c r="K551" i="1"/>
  <c r="O1127" i="1"/>
  <c r="P1127" i="1"/>
  <c r="K654" i="1"/>
  <c r="O461" i="1"/>
  <c r="P461" i="1"/>
  <c r="K698" i="1"/>
  <c r="K628" i="1"/>
  <c r="P97" i="1"/>
  <c r="O97" i="1"/>
  <c r="K1119" i="1"/>
  <c r="P683" i="1"/>
  <c r="O683" i="1"/>
  <c r="O122" i="1"/>
  <c r="P122" i="1"/>
  <c r="P757" i="1"/>
  <c r="O757" i="1"/>
  <c r="P321" i="1"/>
  <c r="O321" i="1"/>
  <c r="P381" i="1"/>
  <c r="O381" i="1"/>
  <c r="P508" i="1"/>
  <c r="O508" i="1"/>
  <c r="K318" i="1"/>
  <c r="P190" i="1"/>
  <c r="O190" i="1"/>
  <c r="K93" i="1"/>
  <c r="K1507" i="1"/>
  <c r="P481" i="1"/>
  <c r="O481" i="1"/>
  <c r="P175" i="1"/>
  <c r="O175" i="1"/>
  <c r="K1304" i="1"/>
  <c r="K1912" i="1"/>
  <c r="O1028" i="1"/>
  <c r="P1028" i="1"/>
  <c r="K1085" i="1"/>
  <c r="P819" i="1"/>
  <c r="O819" i="1"/>
  <c r="P705" i="1"/>
  <c r="O705" i="1"/>
  <c r="P1037" i="1"/>
  <c r="O1037" i="1"/>
  <c r="K624" i="1"/>
  <c r="P1002" i="1"/>
  <c r="O1002" i="1"/>
  <c r="O453" i="1"/>
  <c r="P453" i="1"/>
  <c r="K682" i="1"/>
  <c r="O353" i="1"/>
  <c r="P353" i="1"/>
  <c r="P57" i="1"/>
  <c r="O57" i="1"/>
  <c r="P133" i="1"/>
  <c r="O133" i="1"/>
  <c r="O1082" i="1"/>
  <c r="P1082" i="1"/>
  <c r="O514" i="1"/>
  <c r="P514" i="1"/>
  <c r="K1668" i="1"/>
  <c r="O1668" i="1"/>
  <c r="P1668" i="1"/>
  <c r="K1360" i="1"/>
  <c r="K1695" i="1"/>
  <c r="K991" i="1"/>
  <c r="K782" i="1"/>
  <c r="P1069" i="1"/>
  <c r="O1069" i="1"/>
  <c r="O440" i="1"/>
  <c r="P440" i="1"/>
  <c r="P663" i="1"/>
  <c r="O663" i="1"/>
  <c r="K809" i="1"/>
  <c r="K509" i="1"/>
  <c r="K376" i="1"/>
  <c r="P56" i="1"/>
  <c r="O56" i="1"/>
  <c r="K95" i="1"/>
  <c r="K101" i="1"/>
  <c r="K1932" i="1"/>
  <c r="P1484" i="1"/>
  <c r="O1484" i="1"/>
  <c r="P1793" i="1"/>
  <c r="O1793" i="1"/>
  <c r="K1219" i="1"/>
  <c r="O1879" i="1"/>
  <c r="P1879" i="1"/>
  <c r="O1472" i="1"/>
  <c r="P1472" i="1"/>
  <c r="P1063" i="1"/>
  <c r="O1063" i="1"/>
  <c r="P807" i="1"/>
  <c r="O807" i="1"/>
  <c r="O1656" i="1"/>
  <c r="P1656" i="1"/>
  <c r="O1775" i="1"/>
  <c r="P1775" i="1"/>
  <c r="K1760" i="1"/>
  <c r="K944" i="1"/>
  <c r="O1619" i="1"/>
  <c r="P1619" i="1"/>
  <c r="P671" i="1"/>
  <c r="O671" i="1"/>
  <c r="K465" i="1"/>
  <c r="O1893" i="1"/>
  <c r="P1893" i="1"/>
  <c r="K1860" i="1"/>
  <c r="K1364" i="1"/>
  <c r="K1104" i="1"/>
  <c r="O811" i="1"/>
  <c r="P811" i="1"/>
  <c r="O504" i="1"/>
  <c r="P504" i="1"/>
  <c r="P893" i="1"/>
  <c r="O893" i="1"/>
  <c r="K638" i="1"/>
  <c r="P498" i="1"/>
  <c r="O498" i="1"/>
  <c r="P1335" i="1"/>
  <c r="O1335" i="1"/>
  <c r="P578" i="1"/>
  <c r="O578" i="1"/>
  <c r="K1578" i="1"/>
  <c r="O836" i="1"/>
  <c r="P836" i="1"/>
  <c r="O816" i="1"/>
  <c r="P816" i="1"/>
  <c r="O1263" i="1"/>
  <c r="P1263" i="1"/>
  <c r="K825" i="1"/>
  <c r="P211" i="1"/>
  <c r="O211" i="1"/>
  <c r="K293" i="1"/>
  <c r="K231" i="1"/>
  <c r="O1463" i="1"/>
  <c r="P1463" i="1"/>
  <c r="P1445" i="1"/>
  <c r="O1445" i="1"/>
  <c r="O1826" i="1"/>
  <c r="P1826" i="1"/>
  <c r="P1694" i="1"/>
  <c r="O1694" i="1"/>
  <c r="P1236" i="1"/>
  <c r="O1236" i="1"/>
  <c r="K1515" i="1"/>
  <c r="K1735" i="1"/>
  <c r="K846" i="1"/>
  <c r="O1487" i="1"/>
  <c r="P1487" i="1"/>
  <c r="P1555" i="1"/>
  <c r="O1555" i="1"/>
  <c r="K445" i="1"/>
  <c r="P269" i="1"/>
  <c r="O269" i="1"/>
  <c r="O706" i="1"/>
  <c r="P706" i="1"/>
  <c r="O1901" i="1"/>
  <c r="P1901" i="1"/>
  <c r="K1868" i="1"/>
  <c r="K1514" i="1"/>
  <c r="K1729" i="1"/>
  <c r="K1116" i="1"/>
  <c r="K1983" i="1"/>
  <c r="P1317" i="1"/>
  <c r="O1317" i="1"/>
  <c r="O1282" i="1"/>
  <c r="P1282" i="1"/>
  <c r="O772" i="1"/>
  <c r="P772" i="1"/>
  <c r="P1078" i="1"/>
  <c r="O1078" i="1"/>
  <c r="K431" i="1"/>
  <c r="K874" i="1"/>
  <c r="P275" i="1"/>
  <c r="O275" i="1"/>
  <c r="K306" i="1"/>
  <c r="O50" i="1"/>
  <c r="P50" i="1"/>
  <c r="K933" i="1"/>
  <c r="K866" i="1"/>
  <c r="O428" i="1"/>
  <c r="P428" i="1"/>
  <c r="K428" i="1"/>
  <c r="K1957" i="1"/>
  <c r="K2052" i="1"/>
  <c r="K1732" i="1"/>
  <c r="O1890" i="1"/>
  <c r="P1890" i="1"/>
  <c r="K1529" i="1"/>
  <c r="O1147" i="1"/>
  <c r="P1147" i="1"/>
  <c r="P1991" i="1"/>
  <c r="O1991" i="1"/>
  <c r="O1607" i="1"/>
  <c r="P1607" i="1"/>
  <c r="P863" i="1"/>
  <c r="O863" i="1"/>
  <c r="O1102" i="1"/>
  <c r="P1102" i="1"/>
  <c r="K1731" i="1"/>
  <c r="P937" i="1"/>
  <c r="O937" i="1"/>
  <c r="O362" i="1"/>
  <c r="P362" i="1"/>
  <c r="P289" i="1"/>
  <c r="O289" i="1"/>
  <c r="P37" i="1"/>
  <c r="O37" i="1"/>
  <c r="P68" i="1"/>
  <c r="O68" i="1"/>
  <c r="O290" i="1"/>
  <c r="P290" i="1"/>
  <c r="P176" i="1"/>
  <c r="O176" i="1"/>
  <c r="O563" i="1"/>
  <c r="P563" i="1"/>
  <c r="P100" i="1"/>
  <c r="O100" i="1"/>
  <c r="P1348" i="1"/>
  <c r="O1348" i="1"/>
  <c r="O1611" i="1"/>
  <c r="P1611" i="1"/>
  <c r="P1067" i="1"/>
  <c r="O1067" i="1"/>
  <c r="P1488" i="1"/>
  <c r="O1488" i="1"/>
  <c r="P1434" i="1"/>
  <c r="O1434" i="1"/>
  <c r="O1098" i="1"/>
  <c r="P1098" i="1"/>
  <c r="O647" i="1"/>
  <c r="P647" i="1"/>
  <c r="O232" i="1"/>
  <c r="P232" i="1"/>
  <c r="P213" i="1"/>
  <c r="O213" i="1"/>
  <c r="P732" i="1"/>
  <c r="O732" i="1"/>
  <c r="P1079" i="1"/>
  <c r="O1079" i="1"/>
  <c r="O1549" i="1"/>
  <c r="P1549" i="1"/>
  <c r="P1441" i="1"/>
  <c r="O1441" i="1"/>
  <c r="O886" i="1"/>
  <c r="P886" i="1"/>
  <c r="O1504" i="1"/>
  <c r="P1504" i="1"/>
  <c r="P575" i="1"/>
  <c r="O575" i="1"/>
  <c r="P197" i="1"/>
  <c r="O197" i="1"/>
  <c r="O1508" i="1"/>
  <c r="P1508" i="1"/>
  <c r="P1689" i="1"/>
  <c r="O1689" i="1"/>
  <c r="O1707" i="1"/>
  <c r="P1707" i="1"/>
  <c r="P767" i="1"/>
  <c r="O767" i="1"/>
  <c r="O1202" i="1"/>
  <c r="P1202" i="1"/>
  <c r="P957" i="1"/>
  <c r="O957" i="1"/>
  <c r="O1789" i="1"/>
  <c r="P1789" i="1"/>
  <c r="P1089" i="1"/>
  <c r="O1089" i="1"/>
  <c r="O1320" i="1"/>
  <c r="P1320" i="1"/>
  <c r="P1117" i="1"/>
  <c r="O1117" i="1"/>
  <c r="O400" i="1"/>
  <c r="P400" i="1"/>
  <c r="P704" i="1"/>
  <c r="O704" i="1"/>
  <c r="P227" i="1"/>
  <c r="O227" i="1"/>
  <c r="P258" i="1"/>
  <c r="O258" i="1"/>
  <c r="O209" i="1"/>
  <c r="P209" i="1"/>
  <c r="O901" i="1"/>
  <c r="P901" i="1"/>
  <c r="P1041" i="1"/>
  <c r="O1041" i="1"/>
  <c r="P776" i="1"/>
  <c r="O776" i="1"/>
  <c r="P1099" i="1"/>
  <c r="O1099" i="1"/>
  <c r="O1273" i="1"/>
  <c r="P1273" i="1"/>
  <c r="P1616" i="1"/>
  <c r="O1616" i="1"/>
  <c r="P503" i="1"/>
  <c r="O503" i="1"/>
  <c r="O1226" i="1"/>
  <c r="P1226" i="1"/>
  <c r="P1013" i="1"/>
  <c r="O1013" i="1"/>
  <c r="P651" i="1"/>
  <c r="O651" i="1"/>
  <c r="O47" i="1"/>
  <c r="P47" i="1"/>
  <c r="O1912" i="1"/>
  <c r="P1912" i="1"/>
  <c r="P624" i="1"/>
  <c r="O624" i="1"/>
  <c r="O1360" i="1"/>
  <c r="P1360" i="1"/>
  <c r="O735" i="1"/>
  <c r="P735" i="1"/>
  <c r="O406" i="1"/>
  <c r="P406" i="1"/>
  <c r="O425" i="1"/>
  <c r="P425" i="1"/>
  <c r="O185" i="1"/>
  <c r="P185" i="1"/>
  <c r="P380" i="1"/>
  <c r="O380" i="1"/>
  <c r="P1479" i="1"/>
  <c r="O1479" i="1"/>
  <c r="O1962" i="1"/>
  <c r="P1962" i="1"/>
  <c r="O982" i="1"/>
  <c r="P982" i="1"/>
  <c r="O1129" i="1"/>
  <c r="P1129" i="1"/>
  <c r="O1319" i="1"/>
  <c r="P1319" i="1"/>
  <c r="O435" i="1"/>
  <c r="P435" i="1"/>
  <c r="O223" i="1"/>
  <c r="P223" i="1"/>
  <c r="P1581" i="1"/>
  <c r="O1581" i="1"/>
  <c r="O1804" i="1"/>
  <c r="P1804" i="1"/>
  <c r="O1642" i="1"/>
  <c r="P1642" i="1"/>
  <c r="K743" i="1"/>
  <c r="P1056" i="1"/>
  <c r="O1056" i="1"/>
  <c r="O2013" i="1"/>
  <c r="P2013" i="1"/>
  <c r="P1757" i="1"/>
  <c r="O1757" i="1"/>
  <c r="P1882" i="1"/>
  <c r="O1882" i="1"/>
  <c r="K1498" i="1"/>
  <c r="K1969" i="1"/>
  <c r="P1847" i="1"/>
  <c r="O1847" i="1"/>
  <c r="K1288" i="1"/>
  <c r="O415" i="1"/>
  <c r="P415" i="1"/>
  <c r="O793" i="1"/>
  <c r="P793" i="1"/>
  <c r="P833" i="1"/>
  <c r="O833" i="1"/>
  <c r="K67" i="1"/>
  <c r="K709" i="1"/>
  <c r="O482" i="1"/>
  <c r="P482" i="1"/>
  <c r="O304" i="1"/>
  <c r="P304" i="1"/>
  <c r="P1960" i="1"/>
  <c r="O1960" i="1"/>
  <c r="O110" i="1"/>
  <c r="P110" i="1"/>
  <c r="P20" i="1"/>
  <c r="O20" i="1"/>
  <c r="P473" i="1"/>
  <c r="O473" i="1"/>
  <c r="P2036" i="1"/>
  <c r="O2036" i="1"/>
  <c r="P1577" i="1"/>
  <c r="O1577" i="1"/>
  <c r="P1220" i="1"/>
  <c r="O1220" i="1"/>
  <c r="O1703" i="1"/>
  <c r="P1703" i="1"/>
  <c r="O1454" i="1"/>
  <c r="P1454" i="1"/>
  <c r="P1177" i="1"/>
  <c r="O1177" i="1"/>
  <c r="O1910" i="1"/>
  <c r="P1910" i="1"/>
  <c r="O1269" i="1"/>
  <c r="P1269" i="1"/>
  <c r="O975" i="1"/>
  <c r="P975" i="1"/>
  <c r="O1744" i="1"/>
  <c r="P1744" i="1"/>
  <c r="P1293" i="1"/>
  <c r="O1293" i="1"/>
  <c r="P297" i="1"/>
  <c r="O297" i="1"/>
  <c r="P168" i="1"/>
  <c r="O168" i="1"/>
  <c r="O1035" i="1"/>
  <c r="P1035" i="1"/>
  <c r="P601" i="1"/>
  <c r="O601" i="1"/>
  <c r="O602" i="1"/>
  <c r="P602" i="1"/>
  <c r="O54" i="1"/>
  <c r="P54" i="1"/>
  <c r="K1251" i="1"/>
  <c r="K1894" i="1"/>
  <c r="P1638" i="1"/>
  <c r="O1638" i="1"/>
  <c r="P1400" i="1"/>
  <c r="O1400" i="1"/>
  <c r="P1144" i="1"/>
  <c r="O1144" i="1"/>
  <c r="O822" i="1"/>
  <c r="P822" i="1"/>
  <c r="O1408" i="1"/>
  <c r="P1408" i="1"/>
  <c r="O1043" i="1"/>
  <c r="P1043" i="1"/>
  <c r="K510" i="1"/>
  <c r="O1817" i="1"/>
  <c r="P1817" i="1"/>
  <c r="O942" i="1"/>
  <c r="P942" i="1"/>
  <c r="K1978" i="1"/>
  <c r="O1107" i="1"/>
  <c r="P1107" i="1"/>
  <c r="P1535" i="1"/>
  <c r="O1535" i="1"/>
  <c r="O1093" i="1"/>
  <c r="P1093" i="1"/>
  <c r="P934" i="1"/>
  <c r="O934" i="1"/>
  <c r="P1583" i="1"/>
  <c r="O1583" i="1"/>
  <c r="O640" i="1"/>
  <c r="P640" i="1"/>
  <c r="O985" i="1"/>
  <c r="P985" i="1"/>
  <c r="O1779" i="1"/>
  <c r="P1779" i="1"/>
  <c r="O272" i="1"/>
  <c r="P272" i="1"/>
  <c r="P80" i="1"/>
  <c r="O80" i="1"/>
  <c r="P540" i="1"/>
  <c r="O540" i="1"/>
  <c r="K119" i="1"/>
  <c r="P1431" i="1"/>
  <c r="O1431" i="1"/>
  <c r="K1209" i="1"/>
  <c r="O1333" i="1"/>
  <c r="P1333" i="1"/>
  <c r="K1110" i="1"/>
  <c r="P1053" i="1"/>
  <c r="O1053" i="1"/>
  <c r="O1018" i="1"/>
  <c r="P1018" i="1"/>
  <c r="O615" i="1"/>
  <c r="P615" i="1"/>
  <c r="O369" i="1"/>
  <c r="P369" i="1"/>
  <c r="O373" i="1"/>
  <c r="P373" i="1"/>
  <c r="P1507" i="1"/>
  <c r="O1507" i="1"/>
  <c r="O1016" i="1"/>
  <c r="P1016" i="1"/>
  <c r="P1321" i="1"/>
  <c r="O1321" i="1"/>
  <c r="O1640" i="1"/>
  <c r="P1640" i="1"/>
  <c r="O613" i="1"/>
  <c r="P613" i="1"/>
  <c r="O1399" i="1"/>
  <c r="P1399" i="1"/>
  <c r="P1988" i="1"/>
  <c r="O1988" i="1"/>
  <c r="O409" i="1"/>
  <c r="P409" i="1"/>
  <c r="O411" i="1"/>
  <c r="P411" i="1"/>
  <c r="K542" i="1"/>
  <c r="O722" i="1"/>
  <c r="P722" i="1"/>
  <c r="P956" i="1"/>
  <c r="O956" i="1"/>
  <c r="O386" i="1"/>
  <c r="P386" i="1"/>
  <c r="O39" i="1"/>
  <c r="P39" i="1"/>
  <c r="P1821" i="1"/>
  <c r="O1821" i="1"/>
  <c r="P1660" i="1"/>
  <c r="O1660" i="1"/>
  <c r="O1649" i="1"/>
  <c r="P1649" i="1"/>
  <c r="P2011" i="1"/>
  <c r="O2011" i="1"/>
  <c r="O1075" i="1"/>
  <c r="P1075" i="1"/>
  <c r="K1592" i="1"/>
  <c r="K756" i="1"/>
  <c r="P1491" i="1"/>
  <c r="O1491" i="1"/>
  <c r="K162" i="1"/>
  <c r="O1151" i="1"/>
  <c r="P1151" i="1"/>
  <c r="P412" i="1"/>
  <c r="O412" i="1"/>
  <c r="O959" i="1"/>
  <c r="P959" i="1"/>
  <c r="O1261" i="1"/>
  <c r="P1261" i="1"/>
  <c r="O1174" i="1"/>
  <c r="P1174" i="1"/>
  <c r="O873" i="1"/>
  <c r="P873" i="1"/>
  <c r="O107" i="1"/>
  <c r="P107" i="1"/>
  <c r="K532" i="1"/>
  <c r="O1843" i="1"/>
  <c r="P1843" i="1"/>
  <c r="K1554" i="1"/>
  <c r="P1449" i="1"/>
  <c r="O1449" i="1"/>
  <c r="O1483" i="1"/>
  <c r="P1483" i="1"/>
  <c r="K1067" i="1"/>
  <c r="P1831" i="1"/>
  <c r="O1831" i="1"/>
  <c r="P1344" i="1"/>
  <c r="O1344" i="1"/>
  <c r="O1935" i="1"/>
  <c r="P1935" i="1"/>
  <c r="P407" i="1"/>
  <c r="O407" i="1"/>
  <c r="K390" i="1"/>
  <c r="O777" i="1"/>
  <c r="P777" i="1"/>
  <c r="P801" i="1"/>
  <c r="O801" i="1"/>
  <c r="K620" i="1"/>
  <c r="O426" i="1"/>
  <c r="P426" i="1"/>
  <c r="K218" i="1"/>
  <c r="P94" i="1"/>
  <c r="O94" i="1"/>
  <c r="K408" i="1"/>
  <c r="P413" i="1"/>
  <c r="O413" i="1"/>
  <c r="O149" i="1"/>
  <c r="P149" i="1"/>
  <c r="P1708" i="1"/>
  <c r="O1708" i="1"/>
  <c r="P1482" i="1"/>
  <c r="O1482" i="1"/>
  <c r="P1510" i="1"/>
  <c r="O1510" i="1"/>
  <c r="P758" i="1"/>
  <c r="O758" i="1"/>
  <c r="K1391" i="1"/>
  <c r="K463" i="1"/>
  <c r="K769" i="1"/>
  <c r="O677" i="1"/>
  <c r="P677" i="1"/>
  <c r="P18" i="1"/>
  <c r="O18" i="1"/>
  <c r="K904" i="1"/>
  <c r="P741" i="1"/>
  <c r="O741" i="1"/>
  <c r="P1892" i="1"/>
  <c r="O1892" i="1"/>
  <c r="O1794" i="1"/>
  <c r="P1794" i="1"/>
  <c r="K1243" i="1"/>
  <c r="O1006" i="1"/>
  <c r="P1006" i="1"/>
  <c r="P992" i="1"/>
  <c r="O992" i="1"/>
  <c r="P171" i="1"/>
  <c r="O171" i="1"/>
  <c r="O222" i="1"/>
  <c r="P222" i="1"/>
  <c r="O1763" i="1"/>
  <c r="P1763" i="1"/>
  <c r="P1756" i="1"/>
  <c r="O1756" i="1"/>
  <c r="K1914" i="1"/>
  <c r="O1722" i="1"/>
  <c r="P1722" i="1"/>
  <c r="P1998" i="1"/>
  <c r="O1998" i="1"/>
  <c r="P1614" i="1"/>
  <c r="O1614" i="1"/>
  <c r="O1363" i="1"/>
  <c r="P1363" i="1"/>
  <c r="O1171" i="1"/>
  <c r="P1171" i="1"/>
  <c r="O1256" i="1"/>
  <c r="P1256" i="1"/>
  <c r="O870" i="1"/>
  <c r="P870" i="1"/>
  <c r="K1027" i="1"/>
  <c r="O1747" i="1"/>
  <c r="P1747" i="1"/>
  <c r="P778" i="1"/>
  <c r="O778" i="1"/>
  <c r="K1159" i="1"/>
  <c r="P99" i="1"/>
  <c r="O99" i="1"/>
  <c r="P1375" i="1"/>
  <c r="O1375" i="1"/>
  <c r="K853" i="1"/>
  <c r="K2024" i="1"/>
  <c r="O334" i="1"/>
  <c r="P334" i="1"/>
  <c r="K36" i="1"/>
  <c r="O1909" i="1"/>
  <c r="P1909" i="1"/>
  <c r="P1812" i="1"/>
  <c r="O1812" i="1"/>
  <c r="O1428" i="1"/>
  <c r="P1428" i="1"/>
  <c r="K990" i="1"/>
  <c r="K955" i="1"/>
  <c r="O2056" i="1"/>
  <c r="P2056" i="1"/>
  <c r="P718" i="1"/>
  <c r="O718" i="1"/>
  <c r="O698" i="1"/>
  <c r="P698" i="1"/>
  <c r="P1061" i="1"/>
  <c r="O1061" i="1"/>
  <c r="P402" i="1"/>
  <c r="O402" i="1"/>
  <c r="O773" i="1"/>
  <c r="P773" i="1"/>
  <c r="K116" i="1"/>
  <c r="K1996" i="1"/>
  <c r="O1770" i="1"/>
  <c r="P1770" i="1"/>
  <c r="P710" i="1"/>
  <c r="O710" i="1"/>
  <c r="P1695" i="1"/>
  <c r="O1695" i="1"/>
  <c r="O49" i="1"/>
  <c r="P49" i="1"/>
  <c r="O2049" i="1"/>
  <c r="P2049" i="1"/>
  <c r="P1915" i="1"/>
  <c r="O1915" i="1"/>
  <c r="O1112" i="1"/>
  <c r="P1112" i="1"/>
  <c r="P944" i="1"/>
  <c r="O944" i="1"/>
  <c r="K909" i="1"/>
  <c r="P1364" i="1"/>
  <c r="O1364" i="1"/>
  <c r="K1676" i="1"/>
  <c r="P1601" i="1"/>
  <c r="O1601" i="1"/>
  <c r="P1283" i="1"/>
  <c r="O1283" i="1"/>
  <c r="O949" i="1"/>
  <c r="P949" i="1"/>
  <c r="K357" i="1"/>
  <c r="P1515" i="1"/>
  <c r="O1515" i="1"/>
  <c r="P445" i="1"/>
  <c r="O445" i="1"/>
  <c r="O1958" i="1"/>
  <c r="P1958" i="1"/>
  <c r="P431" i="1"/>
  <c r="O431" i="1"/>
  <c r="K1991" i="1"/>
  <c r="P1558" i="1"/>
  <c r="O1558" i="1"/>
  <c r="O1228" i="1"/>
  <c r="P1228" i="1"/>
  <c r="K1719" i="1"/>
  <c r="K1377" i="1"/>
  <c r="P1926" i="1"/>
  <c r="O1926" i="1"/>
  <c r="P1250" i="1"/>
  <c r="O1250" i="1"/>
  <c r="P774" i="1"/>
  <c r="O774" i="1"/>
  <c r="O1459" i="1"/>
  <c r="P1459" i="1"/>
  <c r="P1270" i="1"/>
  <c r="O1270" i="1"/>
  <c r="O625" i="1"/>
  <c r="P625" i="1"/>
  <c r="O608" i="1"/>
  <c r="P608" i="1"/>
  <c r="P655" i="1"/>
  <c r="O655" i="1"/>
  <c r="K437" i="1"/>
  <c r="P1111" i="1"/>
  <c r="O1111" i="1"/>
  <c r="P323" i="1"/>
  <c r="O323" i="1"/>
  <c r="K1949" i="1"/>
  <c r="K1757" i="1"/>
  <c r="O1501" i="1"/>
  <c r="P1501" i="1"/>
  <c r="K1660" i="1"/>
  <c r="K1946" i="1"/>
  <c r="K1755" i="1"/>
  <c r="P1160" i="1"/>
  <c r="O1160" i="1"/>
  <c r="K1378" i="1"/>
  <c r="K1030" i="1"/>
  <c r="P1342" i="1"/>
  <c r="O1342" i="1"/>
  <c r="K496" i="1"/>
  <c r="K1005" i="1"/>
  <c r="K526" i="1"/>
  <c r="O572" i="1"/>
  <c r="P572" i="1"/>
  <c r="P433" i="1"/>
  <c r="O433" i="1"/>
  <c r="K606" i="1"/>
  <c r="P265" i="1"/>
  <c r="O265" i="1"/>
  <c r="P856" i="1"/>
  <c r="O856" i="1"/>
  <c r="K917" i="1"/>
  <c r="K102" i="1"/>
  <c r="O1429" i="1"/>
  <c r="P1429" i="1"/>
  <c r="K1769" i="1"/>
  <c r="K1790" i="1"/>
  <c r="K1782" i="1"/>
  <c r="K911" i="1"/>
  <c r="O748" i="1"/>
  <c r="P748" i="1"/>
  <c r="K1051" i="1"/>
  <c r="P859" i="1"/>
  <c r="O859" i="1"/>
  <c r="K1238" i="1"/>
  <c r="K686" i="1"/>
  <c r="P161" i="1"/>
  <c r="O161" i="1"/>
  <c r="P154" i="1"/>
  <c r="O154" i="1"/>
  <c r="P377" i="1"/>
  <c r="O377" i="1"/>
  <c r="K1370" i="1"/>
  <c r="O271" i="1"/>
  <c r="P271" i="1"/>
  <c r="O29" i="1"/>
  <c r="P29" i="1"/>
  <c r="K1680" i="1"/>
  <c r="K1290" i="1"/>
  <c r="P502" i="1"/>
  <c r="O502" i="1"/>
  <c r="O129" i="1"/>
  <c r="P129" i="1"/>
  <c r="P404" i="1"/>
  <c r="O404" i="1"/>
  <c r="O474" i="1"/>
  <c r="P474" i="1"/>
  <c r="O1964" i="1"/>
  <c r="P1964" i="1"/>
  <c r="P1772" i="1"/>
  <c r="O1772" i="1"/>
  <c r="O1930" i="1"/>
  <c r="P1930" i="1"/>
  <c r="K1610" i="1"/>
  <c r="K1379" i="1"/>
  <c r="P1361" i="1"/>
  <c r="O1361" i="1"/>
  <c r="K1272" i="1"/>
  <c r="P1599" i="1"/>
  <c r="O1599" i="1"/>
  <c r="P950" i="1"/>
  <c r="O950" i="1"/>
  <c r="P1712" i="1"/>
  <c r="O1712" i="1"/>
  <c r="K915" i="1"/>
  <c r="K673" i="1"/>
  <c r="P1017" i="1"/>
  <c r="O1017" i="1"/>
  <c r="P1571" i="1"/>
  <c r="O1571" i="1"/>
  <c r="K38" i="1"/>
  <c r="O288" i="1"/>
  <c r="P288" i="1"/>
  <c r="P96" i="1"/>
  <c r="O96" i="1"/>
  <c r="O342" i="1"/>
  <c r="P342" i="1"/>
  <c r="O394" i="1"/>
  <c r="P394" i="1"/>
  <c r="K308" i="1"/>
  <c r="K1945" i="1"/>
  <c r="O1433" i="1"/>
  <c r="P1433" i="1"/>
  <c r="K1963" i="1"/>
  <c r="K1671" i="1"/>
  <c r="O1289" i="1"/>
  <c r="P1289" i="1"/>
  <c r="K895" i="1"/>
  <c r="O1752" i="1"/>
  <c r="P1752" i="1"/>
  <c r="K942" i="1"/>
  <c r="K988" i="1"/>
  <c r="K737" i="1"/>
  <c r="P1405" i="1"/>
  <c r="O1405" i="1"/>
  <c r="O1937" i="1"/>
  <c r="P1937" i="1"/>
  <c r="K1947" i="1"/>
  <c r="P1443" i="1"/>
  <c r="O1443" i="1"/>
  <c r="K1415" i="1"/>
  <c r="K1015" i="1"/>
  <c r="K998" i="1"/>
  <c r="O1839" i="1"/>
  <c r="P1839" i="1"/>
  <c r="O1027" i="1"/>
  <c r="P1027" i="1"/>
  <c r="O771" i="1"/>
  <c r="P771" i="1"/>
  <c r="P1693" i="1"/>
  <c r="O1693" i="1"/>
  <c r="O2044" i="1"/>
  <c r="P2044" i="1"/>
  <c r="K1916" i="1"/>
  <c r="P1468" i="1"/>
  <c r="O1468" i="1"/>
  <c r="K1562" i="1"/>
  <c r="O1841" i="1"/>
  <c r="P1841" i="1"/>
  <c r="K1164" i="1"/>
  <c r="K1499" i="1"/>
  <c r="K1331" i="1"/>
  <c r="K1313" i="1"/>
  <c r="P1670" i="1"/>
  <c r="O1670" i="1"/>
  <c r="K1919" i="1"/>
  <c r="K1663" i="1"/>
  <c r="K1157" i="1"/>
  <c r="K983" i="1"/>
  <c r="K791" i="1"/>
  <c r="K1848" i="1"/>
  <c r="K966" i="1"/>
  <c r="K1520" i="1"/>
  <c r="K1459" i="1"/>
  <c r="K1181" i="1"/>
  <c r="P739" i="1"/>
  <c r="O739" i="1"/>
  <c r="O784" i="1"/>
  <c r="P784" i="1"/>
  <c r="K432" i="1"/>
  <c r="O1199" i="1"/>
  <c r="P1199" i="1"/>
  <c r="K479" i="1"/>
  <c r="O1386" i="1"/>
  <c r="P1386" i="1"/>
  <c r="K970" i="1"/>
  <c r="O526" i="1"/>
  <c r="P526" i="1"/>
  <c r="K793" i="1"/>
  <c r="K1565" i="1"/>
  <c r="P1980" i="1"/>
  <c r="O1980" i="1"/>
  <c r="K1532" i="1"/>
  <c r="K1468" i="1"/>
  <c r="O2010" i="1"/>
  <c r="P2010" i="1"/>
  <c r="K1626" i="1"/>
  <c r="O1678" i="1"/>
  <c r="P1678" i="1"/>
  <c r="K1432" i="1"/>
  <c r="O1100" i="1"/>
  <c r="P1100" i="1"/>
  <c r="O1755" i="1"/>
  <c r="P1755" i="1"/>
  <c r="P1627" i="1"/>
  <c r="O1627" i="1"/>
  <c r="K1203" i="1"/>
  <c r="K1075" i="1"/>
  <c r="O1719" i="1"/>
  <c r="P1719" i="1"/>
  <c r="K1249" i="1"/>
  <c r="P1542" i="1"/>
  <c r="O1542" i="1"/>
  <c r="P1426" i="1"/>
  <c r="O1426" i="1"/>
  <c r="O1224" i="1"/>
  <c r="P1224" i="1"/>
  <c r="K1096" i="1"/>
  <c r="P1047" i="1"/>
  <c r="O1047" i="1"/>
  <c r="K727" i="1"/>
  <c r="K1122" i="1"/>
  <c r="K838" i="1"/>
  <c r="K1012" i="1"/>
  <c r="K948" i="1"/>
  <c r="K1711" i="1"/>
  <c r="K625" i="1"/>
  <c r="O496" i="1"/>
  <c r="P496" i="1"/>
  <c r="P2003" i="1"/>
  <c r="O2003" i="1"/>
  <c r="P877" i="1"/>
  <c r="O877" i="1"/>
  <c r="K1130" i="1"/>
  <c r="P462" i="1"/>
  <c r="O462" i="1"/>
  <c r="O398" i="1"/>
  <c r="P398" i="1"/>
  <c r="P1667" i="1"/>
  <c r="O1667" i="1"/>
  <c r="K1049" i="1"/>
  <c r="P521" i="1"/>
  <c r="O521" i="1"/>
  <c r="O393" i="1"/>
  <c r="P393" i="1"/>
  <c r="K323" i="1"/>
  <c r="K195" i="1"/>
  <c r="P821" i="1"/>
  <c r="O821" i="1"/>
  <c r="P531" i="1"/>
  <c r="O531" i="1"/>
  <c r="P354" i="1"/>
  <c r="O354" i="1"/>
  <c r="P403" i="1"/>
  <c r="O403" i="1"/>
  <c r="K273" i="1"/>
  <c r="K667" i="1"/>
  <c r="O754" i="1"/>
  <c r="P754" i="1"/>
  <c r="K304" i="1"/>
  <c r="O240" i="1"/>
  <c r="P240" i="1"/>
  <c r="P1190" i="1"/>
  <c r="O1190" i="1"/>
  <c r="O913" i="1"/>
  <c r="P913" i="1"/>
  <c r="K690" i="1"/>
  <c r="K433" i="1"/>
  <c r="K279" i="1"/>
  <c r="P23" i="1"/>
  <c r="O23" i="1"/>
  <c r="K1032" i="1"/>
  <c r="K110" i="1"/>
  <c r="P172" i="1"/>
  <c r="O172" i="1"/>
  <c r="K959" i="1"/>
  <c r="P860" i="1"/>
  <c r="O860" i="1"/>
  <c r="K1359" i="1"/>
  <c r="P606" i="1"/>
  <c r="O606" i="1"/>
  <c r="K477" i="1"/>
  <c r="O993" i="1"/>
  <c r="P993" i="1"/>
  <c r="K345" i="1"/>
  <c r="P1274" i="1"/>
  <c r="O1274" i="1"/>
  <c r="K280" i="1"/>
  <c r="O152" i="1"/>
  <c r="P152" i="1"/>
  <c r="K936" i="1"/>
  <c r="O102" i="1"/>
  <c r="P102" i="1"/>
  <c r="P255" i="1"/>
  <c r="O255" i="1"/>
  <c r="K2005" i="1"/>
  <c r="K1621" i="1"/>
  <c r="K1908" i="1"/>
  <c r="K1652" i="1"/>
  <c r="K1460" i="1"/>
  <c r="O1810" i="1"/>
  <c r="P1810" i="1"/>
  <c r="K1449" i="1"/>
  <c r="K1918" i="1"/>
  <c r="K1419" i="1"/>
  <c r="P1092" i="1"/>
  <c r="O1092" i="1"/>
  <c r="K1867" i="1"/>
  <c r="P1323" i="1"/>
  <c r="O1323" i="1"/>
  <c r="P1259" i="1"/>
  <c r="O1259" i="1"/>
  <c r="K1703" i="1"/>
  <c r="P1654" i="1"/>
  <c r="O1654" i="1"/>
  <c r="O1526" i="1"/>
  <c r="P1526" i="1"/>
  <c r="K1216" i="1"/>
  <c r="P1152" i="1"/>
  <c r="O1152" i="1"/>
  <c r="P1887" i="1"/>
  <c r="O1887" i="1"/>
  <c r="K1631" i="1"/>
  <c r="K1141" i="1"/>
  <c r="P847" i="1"/>
  <c r="O847" i="1"/>
  <c r="K783" i="1"/>
  <c r="K1816" i="1"/>
  <c r="P958" i="1"/>
  <c r="O958" i="1"/>
  <c r="K894" i="1"/>
  <c r="K1488" i="1"/>
  <c r="O1198" i="1"/>
  <c r="P1198" i="1"/>
  <c r="K1293" i="1"/>
  <c r="K1165" i="1"/>
  <c r="P731" i="1"/>
  <c r="O731" i="1"/>
  <c r="P1238" i="1"/>
  <c r="O1238" i="1"/>
  <c r="K896" i="1"/>
  <c r="K617" i="1"/>
  <c r="K424" i="1"/>
  <c r="K1438" i="1"/>
  <c r="P1167" i="1"/>
  <c r="O1167" i="1"/>
  <c r="O600" i="1"/>
  <c r="P600" i="1"/>
  <c r="O711" i="1"/>
  <c r="P711" i="1"/>
  <c r="K558" i="1"/>
  <c r="K505" i="1"/>
  <c r="K379" i="1"/>
  <c r="K499" i="1"/>
  <c r="P26" i="1"/>
  <c r="O26" i="1"/>
  <c r="O137" i="1"/>
  <c r="P137" i="1"/>
  <c r="K652" i="1"/>
  <c r="P1403" i="1"/>
  <c r="O1403" i="1"/>
  <c r="P595" i="1"/>
  <c r="O595" i="1"/>
  <c r="K466" i="1"/>
  <c r="K360" i="1"/>
  <c r="K40" i="1"/>
  <c r="P134" i="1"/>
  <c r="O134" i="1"/>
  <c r="K546" i="1"/>
  <c r="P589" i="1"/>
  <c r="O589" i="1"/>
  <c r="K230" i="1"/>
  <c r="O869" i="1"/>
  <c r="P869" i="1"/>
  <c r="P309" i="1"/>
  <c r="O309" i="1"/>
  <c r="P12" i="1"/>
  <c r="O12" i="1"/>
  <c r="P1680" i="1"/>
  <c r="O1680" i="1"/>
  <c r="K712" i="1"/>
  <c r="O1191" i="1"/>
  <c r="P1191" i="1"/>
  <c r="K602" i="1"/>
  <c r="O235" i="1"/>
  <c r="P235" i="1"/>
  <c r="K691" i="1"/>
  <c r="K216" i="1"/>
  <c r="P642" i="1"/>
  <c r="O642" i="1"/>
  <c r="K60" i="1"/>
  <c r="O1485" i="1"/>
  <c r="P1485" i="1"/>
  <c r="K1421" i="1"/>
  <c r="K1772" i="1"/>
  <c r="K1708" i="1"/>
  <c r="P1580" i="1"/>
  <c r="O1580" i="1"/>
  <c r="P1546" i="1"/>
  <c r="O1546" i="1"/>
  <c r="O1953" i="1"/>
  <c r="P1953" i="1"/>
  <c r="P1697" i="1"/>
  <c r="O1697" i="1"/>
  <c r="O1505" i="1"/>
  <c r="P1505" i="1"/>
  <c r="K1084" i="1"/>
  <c r="K1851" i="1"/>
  <c r="K1595" i="1"/>
  <c r="O1123" i="1"/>
  <c r="P1123" i="1"/>
  <c r="K1815" i="1"/>
  <c r="K1559" i="1"/>
  <c r="K1361" i="1"/>
  <c r="O1169" i="1"/>
  <c r="P1169" i="1"/>
  <c r="K1208" i="1"/>
  <c r="P1253" i="1"/>
  <c r="O1253" i="1"/>
  <c r="K1784" i="1"/>
  <c r="O1218" i="1"/>
  <c r="P1218" i="1"/>
  <c r="O1968" i="1"/>
  <c r="P1968" i="1"/>
  <c r="O804" i="1"/>
  <c r="P804" i="1"/>
  <c r="K1043" i="1"/>
  <c r="P915" i="1"/>
  <c r="O915" i="1"/>
  <c r="O2016" i="1"/>
  <c r="P2016" i="1"/>
  <c r="O1008" i="1"/>
  <c r="P1008" i="1"/>
  <c r="O609" i="1"/>
  <c r="P609" i="1"/>
  <c r="K545" i="1"/>
  <c r="K845" i="1"/>
  <c r="P1322" i="1"/>
  <c r="O1322" i="1"/>
  <c r="P810" i="1"/>
  <c r="O810" i="1"/>
  <c r="K639" i="1"/>
  <c r="K1539" i="1"/>
  <c r="K421" i="1"/>
  <c r="O307" i="1"/>
  <c r="P307" i="1"/>
  <c r="P51" i="1"/>
  <c r="O51" i="1"/>
  <c r="P38" i="1"/>
  <c r="O38" i="1"/>
  <c r="P556" i="1"/>
  <c r="O556" i="1"/>
  <c r="K1058" i="1"/>
  <c r="O2048" i="1"/>
  <c r="P2048" i="1"/>
  <c r="K1222" i="1"/>
  <c r="K420" i="1"/>
  <c r="K274" i="1"/>
  <c r="O210" i="1"/>
  <c r="P210" i="1"/>
  <c r="K82" i="1"/>
  <c r="P981" i="1"/>
  <c r="O981" i="1"/>
  <c r="P580" i="1"/>
  <c r="O580" i="1"/>
  <c r="P13" i="1"/>
  <c r="O13" i="1"/>
  <c r="K707" i="1"/>
  <c r="P450" i="1"/>
  <c r="O450" i="1"/>
  <c r="K224" i="1"/>
  <c r="P1891" i="1"/>
  <c r="O1891" i="1"/>
  <c r="P327" i="1"/>
  <c r="O327" i="1"/>
  <c r="O1704" i="1"/>
  <c r="P1704" i="1"/>
  <c r="P635" i="1"/>
  <c r="O635" i="1"/>
  <c r="O1861" i="1"/>
  <c r="P1861" i="1"/>
  <c r="O1669" i="1"/>
  <c r="P1669" i="1"/>
  <c r="O1477" i="1"/>
  <c r="P1477" i="1"/>
  <c r="P1413" i="1"/>
  <c r="O1413" i="1"/>
  <c r="K1413" i="1"/>
  <c r="P1764" i="1"/>
  <c r="O1764" i="1"/>
  <c r="K1636" i="1"/>
  <c r="P1572" i="1"/>
  <c r="O1572" i="1"/>
  <c r="K1922" i="1"/>
  <c r="O1538" i="1"/>
  <c r="P1538" i="1"/>
  <c r="P1268" i="1"/>
  <c r="O1268" i="1"/>
  <c r="O1204" i="1"/>
  <c r="P1204" i="1"/>
  <c r="K1140" i="1"/>
  <c r="K1076" i="1"/>
  <c r="P1115" i="1"/>
  <c r="O1115" i="1"/>
  <c r="P2055" i="1"/>
  <c r="O2055" i="1"/>
  <c r="O1671" i="1"/>
  <c r="P1671" i="1"/>
  <c r="P1225" i="1"/>
  <c r="O1225" i="1"/>
  <c r="K1494" i="1"/>
  <c r="O1392" i="1"/>
  <c r="P1392" i="1"/>
  <c r="P1200" i="1"/>
  <c r="O1200" i="1"/>
  <c r="P1072" i="1"/>
  <c r="O1072" i="1"/>
  <c r="K1823" i="1"/>
  <c r="O1823" i="1"/>
  <c r="P1823" i="1"/>
  <c r="O1237" i="1"/>
  <c r="P1237" i="1"/>
  <c r="O895" i="1"/>
  <c r="P895" i="1"/>
  <c r="P1330" i="1"/>
  <c r="O1330" i="1"/>
  <c r="K814" i="1"/>
  <c r="K1294" i="1"/>
  <c r="P924" i="1"/>
  <c r="O924" i="1"/>
  <c r="K971" i="1"/>
  <c r="K957" i="1"/>
  <c r="K455" i="1"/>
  <c r="K1050" i="1"/>
  <c r="K1987" i="1"/>
  <c r="P541" i="1"/>
  <c r="O541" i="1"/>
  <c r="K266" i="1"/>
  <c r="O2035" i="1"/>
  <c r="P2035" i="1"/>
  <c r="K88" i="1"/>
  <c r="K222" i="1"/>
  <c r="O191" i="1"/>
  <c r="P191" i="1"/>
  <c r="K1533" i="1"/>
  <c r="K2012" i="1"/>
  <c r="P1948" i="1"/>
  <c r="O1948" i="1"/>
  <c r="O1884" i="1"/>
  <c r="P1884" i="1"/>
  <c r="K1564" i="1"/>
  <c r="K1436" i="1"/>
  <c r="K1786" i="1"/>
  <c r="K1658" i="1"/>
  <c r="K1617" i="1"/>
  <c r="O1553" i="1"/>
  <c r="P1553" i="1"/>
  <c r="P1388" i="1"/>
  <c r="O1388" i="1"/>
  <c r="P1324" i="1"/>
  <c r="O1324" i="1"/>
  <c r="O1068" i="1"/>
  <c r="P1068" i="1"/>
  <c r="K1691" i="1"/>
  <c r="P1563" i="1"/>
  <c r="O1563" i="1"/>
  <c r="P1299" i="1"/>
  <c r="O1299" i="1"/>
  <c r="K1235" i="1"/>
  <c r="K1171" i="1"/>
  <c r="K1107" i="1"/>
  <c r="K1478" i="1"/>
  <c r="K1256" i="1"/>
  <c r="P1349" i="1"/>
  <c r="O1349" i="1"/>
  <c r="O1015" i="1"/>
  <c r="P1015" i="1"/>
  <c r="O887" i="1"/>
  <c r="P887" i="1"/>
  <c r="P1976" i="1"/>
  <c r="O1976" i="1"/>
  <c r="P1314" i="1"/>
  <c r="O1314" i="1"/>
  <c r="K806" i="1"/>
  <c r="K1904" i="1"/>
  <c r="P1648" i="1"/>
  <c r="O1648" i="1"/>
  <c r="K980" i="1"/>
  <c r="K916" i="1"/>
  <c r="K1373" i="1"/>
  <c r="K1142" i="1"/>
  <c r="K657" i="1"/>
  <c r="O464" i="1"/>
  <c r="P464" i="1"/>
  <c r="K941" i="1"/>
  <c r="P813" i="1"/>
  <c r="O813" i="1"/>
  <c r="O1034" i="1"/>
  <c r="P1034" i="1"/>
  <c r="K985" i="1"/>
  <c r="K714" i="1"/>
  <c r="K457" i="1"/>
  <c r="K291" i="1"/>
  <c r="K163" i="1"/>
  <c r="K1087" i="1"/>
  <c r="K1094" i="1"/>
  <c r="P322" i="1"/>
  <c r="O322" i="1"/>
  <c r="K1779" i="1"/>
  <c r="O89" i="1"/>
  <c r="P89" i="1"/>
  <c r="K443" i="1"/>
  <c r="K189" i="1"/>
  <c r="K272" i="1"/>
  <c r="P208" i="1"/>
  <c r="O208" i="1"/>
  <c r="K16" i="1"/>
  <c r="K901" i="1"/>
  <c r="O117" i="1"/>
  <c r="P117" i="1"/>
  <c r="P1635" i="1"/>
  <c r="O1635" i="1"/>
  <c r="P785" i="1"/>
  <c r="O785" i="1"/>
  <c r="K626" i="1"/>
  <c r="K247" i="1"/>
  <c r="K30" i="1"/>
  <c r="K604" i="1"/>
  <c r="P260" i="1"/>
  <c r="O260" i="1"/>
  <c r="P284" i="1"/>
  <c r="O284" i="1"/>
  <c r="K284" i="1"/>
  <c r="K1717" i="1"/>
  <c r="K1653" i="1"/>
  <c r="O2004" i="1"/>
  <c r="P2004" i="1"/>
  <c r="P1842" i="1"/>
  <c r="O1842" i="1"/>
  <c r="O1801" i="1"/>
  <c r="P1801" i="1"/>
  <c r="K1737" i="1"/>
  <c r="K1673" i="1"/>
  <c r="K1481" i="1"/>
  <c r="O1337" i="1"/>
  <c r="P1337" i="1"/>
  <c r="O1376" i="1"/>
  <c r="P1376" i="1"/>
  <c r="P1184" i="1"/>
  <c r="O1184" i="1"/>
  <c r="O2015" i="1"/>
  <c r="P2015" i="1"/>
  <c r="K1333" i="1"/>
  <c r="K1205" i="1"/>
  <c r="O815" i="1"/>
  <c r="P815" i="1"/>
  <c r="K815" i="1"/>
  <c r="K1688" i="1"/>
  <c r="K926" i="1"/>
  <c r="K1616" i="1"/>
  <c r="K1807" i="1"/>
  <c r="O1807" i="1"/>
  <c r="P1807" i="1"/>
  <c r="K891" i="1"/>
  <c r="P763" i="1"/>
  <c r="O763" i="1"/>
  <c r="K1824" i="1"/>
  <c r="O1366" i="1"/>
  <c r="P1366" i="1"/>
  <c r="K456" i="1"/>
  <c r="P568" i="1"/>
  <c r="O568" i="1"/>
  <c r="O1544" i="1"/>
  <c r="P1544" i="1"/>
  <c r="K1018" i="1"/>
  <c r="O762" i="1"/>
  <c r="P762" i="1"/>
  <c r="K590" i="1"/>
  <c r="P397" i="1"/>
  <c r="O397" i="1"/>
  <c r="K1013" i="1"/>
  <c r="K373" i="1"/>
  <c r="O85" i="1"/>
  <c r="P85" i="1"/>
  <c r="O792" i="1"/>
  <c r="P792" i="1"/>
  <c r="P500" i="1"/>
  <c r="O500" i="1"/>
  <c r="K250" i="1"/>
  <c r="P58" i="1"/>
  <c r="O58" i="1"/>
  <c r="K193" i="1"/>
  <c r="O659" i="1"/>
  <c r="P659" i="1"/>
  <c r="K200" i="1"/>
  <c r="K136" i="1"/>
  <c r="K72" i="1"/>
  <c r="O1856" i="1"/>
  <c r="P1856" i="1"/>
  <c r="O70" i="1"/>
  <c r="P70" i="1"/>
  <c r="K610" i="1"/>
  <c r="K1382" i="1"/>
  <c r="P717" i="1"/>
  <c r="O717" i="1"/>
  <c r="P460" i="1"/>
  <c r="O460" i="1"/>
  <c r="K460" i="1"/>
  <c r="P268" i="1"/>
  <c r="O268" i="1"/>
  <c r="K268" i="1"/>
  <c r="P2026" i="1"/>
  <c r="O2026" i="1"/>
  <c r="K1665" i="1"/>
  <c r="K1418" i="1"/>
  <c r="P1201" i="1"/>
  <c r="O1201" i="1"/>
  <c r="P1304" i="1"/>
  <c r="O1304" i="1"/>
  <c r="O1046" i="1"/>
  <c r="P1046" i="1"/>
  <c r="K448" i="1"/>
  <c r="K607" i="1"/>
  <c r="P339" i="1"/>
  <c r="O339" i="1"/>
  <c r="K370" i="1"/>
  <c r="O178" i="1"/>
  <c r="P178" i="1"/>
  <c r="K295" i="1"/>
  <c r="K167" i="1"/>
  <c r="K1254" i="1"/>
  <c r="P1509" i="1"/>
  <c r="O1509" i="1"/>
  <c r="K1465" i="1"/>
  <c r="O1446" i="1"/>
  <c r="P1446" i="1"/>
  <c r="P1275" i="1"/>
  <c r="O1275" i="1"/>
  <c r="K1942" i="1"/>
  <c r="K892" i="1"/>
  <c r="O1743" i="1"/>
  <c r="P1743" i="1"/>
  <c r="O487" i="1"/>
  <c r="P487" i="1"/>
  <c r="K406" i="1"/>
  <c r="K203" i="1"/>
  <c r="O1517" i="1"/>
  <c r="P1517" i="1"/>
  <c r="O1932" i="1"/>
  <c r="P1932" i="1"/>
  <c r="P1740" i="1"/>
  <c r="O1740" i="1"/>
  <c r="O1537" i="1"/>
  <c r="P1537" i="1"/>
  <c r="P1180" i="1"/>
  <c r="O1180" i="1"/>
  <c r="O1531" i="1"/>
  <c r="P1531" i="1"/>
  <c r="O1219" i="1"/>
  <c r="P1219" i="1"/>
  <c r="K1154" i="1"/>
  <c r="K1619" i="1"/>
  <c r="P1194" i="1"/>
  <c r="O1194" i="1"/>
  <c r="K414" i="1"/>
  <c r="P349" i="1"/>
  <c r="O349" i="1"/>
  <c r="K185" i="1"/>
  <c r="O320" i="1"/>
  <c r="P320" i="1"/>
  <c r="K1474" i="1"/>
  <c r="O962" i="1"/>
  <c r="P962" i="1"/>
  <c r="K1701" i="1"/>
  <c r="P1573" i="1"/>
  <c r="O1573" i="1"/>
  <c r="K1604" i="1"/>
  <c r="P1604" i="1"/>
  <c r="O1604" i="1"/>
  <c r="P1506" i="1"/>
  <c r="O1506" i="1"/>
  <c r="P1104" i="1"/>
  <c r="O1104" i="1"/>
  <c r="P1301" i="1"/>
  <c r="O1301" i="1"/>
  <c r="K1394" i="1"/>
  <c r="P1020" i="1"/>
  <c r="O1020" i="1"/>
  <c r="K552" i="1"/>
  <c r="P534" i="1"/>
  <c r="O534" i="1"/>
  <c r="O638" i="1"/>
  <c r="P638" i="1"/>
  <c r="K75" i="1"/>
  <c r="K597" i="1"/>
  <c r="K676" i="1"/>
  <c r="K636" i="1"/>
  <c r="O140" i="1"/>
  <c r="P140" i="1"/>
  <c r="O1965" i="1"/>
  <c r="P1965" i="1"/>
  <c r="K1787" i="1"/>
  <c r="P1574" i="1"/>
  <c r="O1574" i="1"/>
  <c r="O1189" i="1"/>
  <c r="P1189" i="1"/>
  <c r="O1519" i="1"/>
  <c r="P1519" i="1"/>
  <c r="K1519" i="1"/>
  <c r="K688" i="1"/>
  <c r="K389" i="1"/>
  <c r="P484" i="1"/>
  <c r="O484" i="1"/>
  <c r="P305" i="1"/>
  <c r="O305" i="1"/>
  <c r="K256" i="1"/>
  <c r="K744" i="1"/>
  <c r="K1129" i="1"/>
  <c r="P1624" i="1"/>
  <c r="O1624" i="1"/>
  <c r="K956" i="1"/>
  <c r="K1555" i="1"/>
  <c r="P702" i="1"/>
  <c r="O702" i="1"/>
  <c r="P537" i="1"/>
  <c r="O537" i="1"/>
  <c r="O139" i="1"/>
  <c r="P139" i="1"/>
  <c r="K564" i="1"/>
  <c r="K234" i="1"/>
  <c r="K333" i="1"/>
  <c r="P1709" i="1"/>
  <c r="O1709" i="1"/>
  <c r="O1645" i="1"/>
  <c r="P1645" i="1"/>
  <c r="P1453" i="1"/>
  <c r="O1453" i="1"/>
  <c r="O1729" i="1"/>
  <c r="P1729" i="1"/>
  <c r="O1838" i="1"/>
  <c r="P1838" i="1"/>
  <c r="K1659" i="1"/>
  <c r="O1347" i="1"/>
  <c r="P1347" i="1"/>
  <c r="K1751" i="1"/>
  <c r="K1265" i="1"/>
  <c r="K1240" i="1"/>
  <c r="O1983" i="1"/>
  <c r="P1983" i="1"/>
  <c r="K935" i="1"/>
  <c r="P790" i="1"/>
  <c r="O790" i="1"/>
  <c r="P964" i="1"/>
  <c r="O964" i="1"/>
  <c r="O1341" i="1"/>
  <c r="P1341" i="1"/>
  <c r="P883" i="1"/>
  <c r="O883" i="1"/>
  <c r="O641" i="1"/>
  <c r="P641" i="1"/>
  <c r="O874" i="1"/>
  <c r="P874" i="1"/>
  <c r="P897" i="1"/>
  <c r="O897" i="1"/>
  <c r="K128" i="1"/>
  <c r="P2052" i="1"/>
  <c r="O2052" i="1"/>
  <c r="P1732" i="1"/>
  <c r="O1732" i="1"/>
  <c r="K1634" i="1"/>
  <c r="O1566" i="1"/>
  <c r="P1566" i="1"/>
  <c r="K1300" i="1"/>
  <c r="O1771" i="1"/>
  <c r="P1771" i="1"/>
  <c r="P1257" i="1"/>
  <c r="O1257" i="1"/>
  <c r="K1296" i="1"/>
  <c r="K1168" i="1"/>
  <c r="P1447" i="1"/>
  <c r="O1447" i="1"/>
  <c r="P1055" i="1"/>
  <c r="O1055" i="1"/>
  <c r="O1999" i="1"/>
  <c r="P1999" i="1"/>
  <c r="K1056" i="1"/>
  <c r="K680" i="1"/>
  <c r="K1430" i="1"/>
  <c r="K599" i="1"/>
  <c r="K885" i="1"/>
  <c r="O201" i="1"/>
  <c r="P201" i="1"/>
  <c r="P715" i="1"/>
  <c r="O715" i="1"/>
  <c r="K312" i="1"/>
  <c r="P120" i="1"/>
  <c r="O120" i="1"/>
  <c r="O46" i="1"/>
  <c r="P46" i="1"/>
  <c r="P364" i="1"/>
  <c r="O364" i="1"/>
  <c r="K364" i="1"/>
  <c r="E11" i="1"/>
  <c r="E2059" i="1" s="1"/>
  <c r="E2061" i="1" s="1"/>
  <c r="G11" i="1"/>
  <c r="G2059" i="1" s="1"/>
  <c r="G2061" i="1" s="1"/>
  <c r="F11" i="1"/>
  <c r="F2059" i="1" s="1"/>
  <c r="F2061" i="1" s="1"/>
  <c r="H11" i="1"/>
  <c r="H2059" i="1" s="1"/>
  <c r="H2061" i="1" s="1"/>
  <c r="N11" i="1"/>
  <c r="P11" i="1" l="1"/>
  <c r="P2059" i="1" s="1"/>
  <c r="P2061" i="1" s="1"/>
  <c r="N2059" i="1"/>
  <c r="N2061" i="1" s="1"/>
  <c r="O11" i="1"/>
  <c r="O2059" i="1" s="1"/>
  <c r="O2061" i="1" s="1"/>
  <c r="J11" i="1"/>
  <c r="J2059" i="1" s="1"/>
  <c r="J2061" i="1" s="1"/>
  <c r="I11" i="1"/>
  <c r="I2059" i="1" s="1"/>
  <c r="I2061" i="1" s="1"/>
  <c r="Q11" i="1"/>
  <c r="Q2059" i="1" s="1"/>
  <c r="Q2061" i="1" s="1"/>
  <c r="K11" i="1" l="1"/>
  <c r="K2059" i="1" s="1"/>
  <c r="K2061" i="1" s="1"/>
</calcChain>
</file>

<file path=xl/sharedStrings.xml><?xml version="1.0" encoding="utf-8"?>
<sst xmlns="http://schemas.openxmlformats.org/spreadsheetml/2006/main" count="2389" uniqueCount="2385">
  <si>
    <t>Membership Goup: Regular</t>
  </si>
  <si>
    <t>DEFERRED OUTFLOWS OF RESOURCES</t>
  </si>
  <si>
    <t>(Excluding Employer Specific Amounts) *</t>
  </si>
  <si>
    <t>Employer ID #</t>
  </si>
  <si>
    <t>Employer Name</t>
  </si>
  <si>
    <t>Net Pension Liability (NPL)</t>
  </si>
  <si>
    <t>Differences Between Expected and Actual Experience</t>
  </si>
  <si>
    <t>Changes of Assumptions</t>
  </si>
  <si>
    <t>Total Deferred Outflows of Resources</t>
  </si>
  <si>
    <t>EMPLOYER ID #</t>
  </si>
  <si>
    <t>EMPLOYER_NAME</t>
  </si>
  <si>
    <t xml:space="preserve">     Total for all entities</t>
  </si>
  <si>
    <t>Measurement Date: 6/30/2015</t>
  </si>
  <si>
    <t>Total Deferred Inflows of Resources</t>
  </si>
  <si>
    <t>Employer Allocation Percentage **</t>
  </si>
  <si>
    <t>Difference Between Projected and Actual Investment Earnings on Pension Plan Investments</t>
  </si>
  <si>
    <t>Total Proportionate Share of Allocable Plan Pension Expense</t>
  </si>
  <si>
    <t xml:space="preserve">     </t>
  </si>
  <si>
    <t xml:space="preserve">      </t>
  </si>
  <si>
    <r>
      <t xml:space="preserve">* - Employer specific amounts excluded from this Schedule are the changes in proportion and differences between employer contributions and the proportionate share of contributions, as well as the related amortization as defined in paragraphs 54-55 of GASB Statement No. 68, </t>
    </r>
    <r>
      <rPr>
        <u/>
        <sz val="10"/>
        <color indexed="8"/>
        <rFont val="Bookman Old Style"/>
        <family val="1"/>
      </rPr>
      <t>Accounting and Financial Reporting for Pensions</t>
    </r>
    <r>
      <rPr>
        <sz val="10"/>
        <color indexed="8"/>
        <rFont val="Bookman Old Style"/>
        <family val="1"/>
      </rPr>
      <t>.</t>
    </r>
  </si>
  <si>
    <r>
      <t xml:space="preserve">** - The proportions in this spreadsheet are for this membership group only, not the proportions to use to compute the change in entity proportion for the Pension note which is included in the Notes to Financial Statements.  </t>
    </r>
    <r>
      <rPr>
        <u/>
        <sz val="10"/>
        <color indexed="8"/>
        <rFont val="Bookman Old Style"/>
        <family val="1"/>
      </rPr>
      <t>The Employer Calculation of Total Net Pension Liability/(Asset) and Proportion</t>
    </r>
    <r>
      <rPr>
        <sz val="10"/>
        <color indexed="8"/>
        <rFont val="Bookman Old Style"/>
        <family val="1"/>
      </rPr>
      <t xml:space="preserve"> workbook, which  is available on the IPERS website, details how to calculate an employer's proportion and net pension liability/(asset) to comply with GASB Statement No. 68. </t>
    </r>
  </si>
  <si>
    <t>DEFERRED INFLOWS OF RESOURCES</t>
  </si>
  <si>
    <t>Change in NPL due to 1% Decrease in the Actuarial Assumed Investment Return (6.00%)</t>
  </si>
  <si>
    <t>Change in NPL due to 1% Increase in the Actuarial Assumed Investment Return (8.00%)</t>
  </si>
  <si>
    <t>00109</t>
  </si>
  <si>
    <t>00111</t>
  </si>
  <si>
    <t>00113</t>
  </si>
  <si>
    <t>00114</t>
  </si>
  <si>
    <t>00115</t>
  </si>
  <si>
    <t>00116</t>
  </si>
  <si>
    <t>00119</t>
  </si>
  <si>
    <t>00121</t>
  </si>
  <si>
    <t>00123</t>
  </si>
  <si>
    <t>00124</t>
  </si>
  <si>
    <t>00128</t>
  </si>
  <si>
    <t>00131</t>
  </si>
  <si>
    <t>00132</t>
  </si>
  <si>
    <t>00133</t>
  </si>
  <si>
    <t>00137</t>
  </si>
  <si>
    <t>00140</t>
  </si>
  <si>
    <t>00141</t>
  </si>
  <si>
    <t>00142</t>
  </si>
  <si>
    <t>00145</t>
  </si>
  <si>
    <t>00147</t>
  </si>
  <si>
    <t>00148</t>
  </si>
  <si>
    <t>00149</t>
  </si>
  <si>
    <t>00153</t>
  </si>
  <si>
    <t>00155</t>
  </si>
  <si>
    <t>00173</t>
  </si>
  <si>
    <t>00174</t>
  </si>
  <si>
    <t>00177</t>
  </si>
  <si>
    <t>00182</t>
  </si>
  <si>
    <t>00189</t>
  </si>
  <si>
    <t>00195</t>
  </si>
  <si>
    <t>00196</t>
  </si>
  <si>
    <t>00197</t>
  </si>
  <si>
    <t>00198</t>
  </si>
  <si>
    <t>00199</t>
  </si>
  <si>
    <t>00200</t>
  </si>
  <si>
    <t>00201</t>
  </si>
  <si>
    <t>00202</t>
  </si>
  <si>
    <t>00203</t>
  </si>
  <si>
    <t>00204</t>
  </si>
  <si>
    <t>00205</t>
  </si>
  <si>
    <t>00206</t>
  </si>
  <si>
    <t>00208</t>
  </si>
  <si>
    <t>00210</t>
  </si>
  <si>
    <t>00213</t>
  </si>
  <si>
    <t>00215</t>
  </si>
  <si>
    <t>00216</t>
  </si>
  <si>
    <t>00217</t>
  </si>
  <si>
    <t>00218</t>
  </si>
  <si>
    <t>00219</t>
  </si>
  <si>
    <t>00223</t>
  </si>
  <si>
    <t>00226</t>
  </si>
  <si>
    <t>00227</t>
  </si>
  <si>
    <t>00234</t>
  </si>
  <si>
    <t>00240</t>
  </si>
  <si>
    <t>00241</t>
  </si>
  <si>
    <t>00242</t>
  </si>
  <si>
    <t>00245</t>
  </si>
  <si>
    <t>00250</t>
  </si>
  <si>
    <t>00256</t>
  </si>
  <si>
    <t>00270</t>
  </si>
  <si>
    <t>00278</t>
  </si>
  <si>
    <t>00279</t>
  </si>
  <si>
    <t>00283</t>
  </si>
  <si>
    <t>00287</t>
  </si>
  <si>
    <t>00288</t>
  </si>
  <si>
    <t>00290</t>
  </si>
  <si>
    <t>00291</t>
  </si>
  <si>
    <t>00293</t>
  </si>
  <si>
    <t>00294</t>
  </si>
  <si>
    <t>00296</t>
  </si>
  <si>
    <t>00300</t>
  </si>
  <si>
    <t>00301</t>
  </si>
  <si>
    <t>00303</t>
  </si>
  <si>
    <t>00304</t>
  </si>
  <si>
    <t>00306</t>
  </si>
  <si>
    <t>00307</t>
  </si>
  <si>
    <t>00308</t>
  </si>
  <si>
    <t>00309</t>
  </si>
  <si>
    <t>00314</t>
  </si>
  <si>
    <t>00316</t>
  </si>
  <si>
    <t>00317</t>
  </si>
  <si>
    <t>00319</t>
  </si>
  <si>
    <t>00320</t>
  </si>
  <si>
    <t>00321</t>
  </si>
  <si>
    <t>00322</t>
  </si>
  <si>
    <t>00324</t>
  </si>
  <si>
    <t>00325</t>
  </si>
  <si>
    <t>00326</t>
  </si>
  <si>
    <t>00327</t>
  </si>
  <si>
    <t>00329</t>
  </si>
  <si>
    <t>00330</t>
  </si>
  <si>
    <t>00331</t>
  </si>
  <si>
    <t>00332</t>
  </si>
  <si>
    <t>00334</t>
  </si>
  <si>
    <t>00335</t>
  </si>
  <si>
    <t>00336</t>
  </si>
  <si>
    <t>00338</t>
  </si>
  <si>
    <t>00339</t>
  </si>
  <si>
    <t>00340</t>
  </si>
  <si>
    <t>00341</t>
  </si>
  <si>
    <t>00342</t>
  </si>
  <si>
    <t>00343</t>
  </si>
  <si>
    <t>00344</t>
  </si>
  <si>
    <t>00345</t>
  </si>
  <si>
    <t>00350</t>
  </si>
  <si>
    <t>00352</t>
  </si>
  <si>
    <t>00354</t>
  </si>
  <si>
    <t>00357</t>
  </si>
  <si>
    <t>00358</t>
  </si>
  <si>
    <t>00359</t>
  </si>
  <si>
    <t>00361</t>
  </si>
  <si>
    <t>00363</t>
  </si>
  <si>
    <t>00365</t>
  </si>
  <si>
    <t>00366</t>
  </si>
  <si>
    <t>00367</t>
  </si>
  <si>
    <t>00368</t>
  </si>
  <si>
    <t>00369</t>
  </si>
  <si>
    <t>00370</t>
  </si>
  <si>
    <t>00371</t>
  </si>
  <si>
    <t>00373</t>
  </si>
  <si>
    <t>00374</t>
  </si>
  <si>
    <t>00375</t>
  </si>
  <si>
    <t>00376</t>
  </si>
  <si>
    <t>00377</t>
  </si>
  <si>
    <t>00379</t>
  </si>
  <si>
    <t>00380</t>
  </si>
  <si>
    <t>00381</t>
  </si>
  <si>
    <t>00382</t>
  </si>
  <si>
    <t>00383</t>
  </si>
  <si>
    <t>00386</t>
  </si>
  <si>
    <t>00388</t>
  </si>
  <si>
    <t>00389</t>
  </si>
  <si>
    <t>00390</t>
  </si>
  <si>
    <t>00391</t>
  </si>
  <si>
    <t>00392</t>
  </si>
  <si>
    <t>00393</t>
  </si>
  <si>
    <t>00394</t>
  </si>
  <si>
    <t>00395</t>
  </si>
  <si>
    <t>00396</t>
  </si>
  <si>
    <t>00397</t>
  </si>
  <si>
    <t>00398</t>
  </si>
  <si>
    <t>00399</t>
  </si>
  <si>
    <t>00400</t>
  </si>
  <si>
    <t>00402</t>
  </si>
  <si>
    <t>00403</t>
  </si>
  <si>
    <t>00404</t>
  </si>
  <si>
    <t>00405</t>
  </si>
  <si>
    <t>00406</t>
  </si>
  <si>
    <t>00407</t>
  </si>
  <si>
    <t>00408</t>
  </si>
  <si>
    <t>00409</t>
  </si>
  <si>
    <t>00411</t>
  </si>
  <si>
    <t>00412</t>
  </si>
  <si>
    <t>00413</t>
  </si>
  <si>
    <t>00414</t>
  </si>
  <si>
    <t>00415</t>
  </si>
  <si>
    <t>00416</t>
  </si>
  <si>
    <t>00417</t>
  </si>
  <si>
    <t>00418</t>
  </si>
  <si>
    <t>00419</t>
  </si>
  <si>
    <t>00420</t>
  </si>
  <si>
    <t>00421</t>
  </si>
  <si>
    <t>00422</t>
  </si>
  <si>
    <t>01201</t>
  </si>
  <si>
    <t>01203</t>
  </si>
  <si>
    <t>01204</t>
  </si>
  <si>
    <t>01205</t>
  </si>
  <si>
    <t>01207</t>
  </si>
  <si>
    <t>01301</t>
  </si>
  <si>
    <t>01302</t>
  </si>
  <si>
    <t>01303</t>
  </si>
  <si>
    <t>01306</t>
  </si>
  <si>
    <t>01308</t>
  </si>
  <si>
    <t>01309</t>
  </si>
  <si>
    <t>01401</t>
  </si>
  <si>
    <t>01403</t>
  </si>
  <si>
    <t>01528</t>
  </si>
  <si>
    <t>01530</t>
  </si>
  <si>
    <t>02201</t>
  </si>
  <si>
    <t>02203</t>
  </si>
  <si>
    <t>02301</t>
  </si>
  <si>
    <t>02303</t>
  </si>
  <si>
    <t>02306</t>
  </si>
  <si>
    <t>02546</t>
  </si>
  <si>
    <t>02701</t>
  </si>
  <si>
    <t>03201</t>
  </si>
  <si>
    <t>03203</t>
  </si>
  <si>
    <t>03206</t>
  </si>
  <si>
    <t>03301</t>
  </si>
  <si>
    <t>03302</t>
  </si>
  <si>
    <t>03303</t>
  </si>
  <si>
    <t>03304</t>
  </si>
  <si>
    <t>03306</t>
  </si>
  <si>
    <t>03310</t>
  </si>
  <si>
    <t>03312</t>
  </si>
  <si>
    <t>03566</t>
  </si>
  <si>
    <t>03567</t>
  </si>
  <si>
    <t>03568</t>
  </si>
  <si>
    <t>03601</t>
  </si>
  <si>
    <t>04201</t>
  </si>
  <si>
    <t>04203</t>
  </si>
  <si>
    <t>04207</t>
  </si>
  <si>
    <t>04301</t>
  </si>
  <si>
    <t>04304</t>
  </si>
  <si>
    <t>04305</t>
  </si>
  <si>
    <t>04307</t>
  </si>
  <si>
    <t>04311</t>
  </si>
  <si>
    <t>04312</t>
  </si>
  <si>
    <t>04314</t>
  </si>
  <si>
    <t>04315</t>
  </si>
  <si>
    <t>04316</t>
  </si>
  <si>
    <t>04317</t>
  </si>
  <si>
    <t>04321</t>
  </si>
  <si>
    <t>04510</t>
  </si>
  <si>
    <t>04545</t>
  </si>
  <si>
    <t>04547</t>
  </si>
  <si>
    <t>04703</t>
  </si>
  <si>
    <t>05201</t>
  </si>
  <si>
    <t>05203</t>
  </si>
  <si>
    <t>05205</t>
  </si>
  <si>
    <t>05301</t>
  </si>
  <si>
    <t>05302</t>
  </si>
  <si>
    <t>05303</t>
  </si>
  <si>
    <t>05305</t>
  </si>
  <si>
    <t>05306</t>
  </si>
  <si>
    <t>05520</t>
  </si>
  <si>
    <t>06001</t>
  </si>
  <si>
    <t>06201</t>
  </si>
  <si>
    <t>06203</t>
  </si>
  <si>
    <t>06208</t>
  </si>
  <si>
    <t>06301</t>
  </si>
  <si>
    <t>06302</t>
  </si>
  <si>
    <t>06303</t>
  </si>
  <si>
    <t>06306</t>
  </si>
  <si>
    <t>06307</t>
  </si>
  <si>
    <t>06308</t>
  </si>
  <si>
    <t>06309</t>
  </si>
  <si>
    <t>06311</t>
  </si>
  <si>
    <t>06312</t>
  </si>
  <si>
    <t>06314</t>
  </si>
  <si>
    <t>06315</t>
  </si>
  <si>
    <t>06317</t>
  </si>
  <si>
    <t>06318</t>
  </si>
  <si>
    <t>06550</t>
  </si>
  <si>
    <t>06551</t>
  </si>
  <si>
    <t>06552</t>
  </si>
  <si>
    <t>07001</t>
  </si>
  <si>
    <t>07003</t>
  </si>
  <si>
    <t>07201</t>
  </si>
  <si>
    <t>07204</t>
  </si>
  <si>
    <t>07302</t>
  </si>
  <si>
    <t>07303</t>
  </si>
  <si>
    <t>07304</t>
  </si>
  <si>
    <t>07305</t>
  </si>
  <si>
    <t>07306</t>
  </si>
  <si>
    <t>07311</t>
  </si>
  <si>
    <t>07319</t>
  </si>
  <si>
    <t>07321</t>
  </si>
  <si>
    <t>07327</t>
  </si>
  <si>
    <t>07333</t>
  </si>
  <si>
    <t>07504</t>
  </si>
  <si>
    <t>07538</t>
  </si>
  <si>
    <t>07539</t>
  </si>
  <si>
    <t>07542</t>
  </si>
  <si>
    <t>07546</t>
  </si>
  <si>
    <t>07548</t>
  </si>
  <si>
    <t>07601</t>
  </si>
  <si>
    <t>07604</t>
  </si>
  <si>
    <t>07608</t>
  </si>
  <si>
    <t>07609</t>
  </si>
  <si>
    <t>07701</t>
  </si>
  <si>
    <t>07702</t>
  </si>
  <si>
    <t>07703</t>
  </si>
  <si>
    <t>07704</t>
  </si>
  <si>
    <t>08001</t>
  </si>
  <si>
    <t>08201</t>
  </si>
  <si>
    <t>08203</t>
  </si>
  <si>
    <t>08204</t>
  </si>
  <si>
    <t>08301</t>
  </si>
  <si>
    <t>08302</t>
  </si>
  <si>
    <t>08303</t>
  </si>
  <si>
    <t>08307</t>
  </si>
  <si>
    <t>08308</t>
  </si>
  <si>
    <t>08311</t>
  </si>
  <si>
    <t>08312</t>
  </si>
  <si>
    <t>08313</t>
  </si>
  <si>
    <t>08314</t>
  </si>
  <si>
    <t>08537</t>
  </si>
  <si>
    <t>08538</t>
  </si>
  <si>
    <t>08539</t>
  </si>
  <si>
    <t>08542</t>
  </si>
  <si>
    <t>08701</t>
  </si>
  <si>
    <t>09201</t>
  </si>
  <si>
    <t>09203</t>
  </si>
  <si>
    <t>09301</t>
  </si>
  <si>
    <t>09302</t>
  </si>
  <si>
    <t>09303</t>
  </si>
  <si>
    <t>09304</t>
  </si>
  <si>
    <t>09305</t>
  </si>
  <si>
    <t>09307</t>
  </si>
  <si>
    <t>09310</t>
  </si>
  <si>
    <t>09311</t>
  </si>
  <si>
    <t>09313</t>
  </si>
  <si>
    <t>09315</t>
  </si>
  <si>
    <t>09318</t>
  </si>
  <si>
    <t>09519</t>
  </si>
  <si>
    <t>09562</t>
  </si>
  <si>
    <t>09563</t>
  </si>
  <si>
    <t>09566</t>
  </si>
  <si>
    <t>09568</t>
  </si>
  <si>
    <t>09602</t>
  </si>
  <si>
    <t>09701</t>
  </si>
  <si>
    <t>09702</t>
  </si>
  <si>
    <t>REGIONAL ENVIRONMENTAL IMPROVEMENT COMM (REIC)</t>
  </si>
  <si>
    <t>PAGE COUNTY SOIL &amp; WATER CONSERVATION</t>
  </si>
  <si>
    <t>SIOUX CO. SOIL &amp; WATER CONSER. DISTRICT</t>
  </si>
  <si>
    <t>LYON CO SOIL &amp; WATER CONSERVATION DIST</t>
  </si>
  <si>
    <t>MID IOWA COMMUNITY ACTION INC (MICA)</t>
  </si>
  <si>
    <t>ADAIR CO SOIL &amp; WATER CONSERVATION DIST</t>
  </si>
  <si>
    <t>MARION CO. SOIL &amp; WATER CONSERVATION DIST</t>
  </si>
  <si>
    <t>HARRISON COUNTY LANDFILL COMMISSION</t>
  </si>
  <si>
    <t>SCOTT COUNTY SOIL &amp; WATER CONS. DIST.</t>
  </si>
  <si>
    <t>HAMPTON - DUMONT COMMUNITY SCHOOL DIST</t>
  </si>
  <si>
    <t>BUCHANAN CO ECONOMIC DEVELOPMENT COMM</t>
  </si>
  <si>
    <t>PARKERSBURG ECONOMIC DEVELOPMENT</t>
  </si>
  <si>
    <t>FREMONT COUNTY SOIL &amp; WATER CONS DIST</t>
  </si>
  <si>
    <t>COMMUNITY HOUSING INITIATIVES INC.</t>
  </si>
  <si>
    <t>CITY OF WESTWOOD</t>
  </si>
  <si>
    <t>SOUTHEAST IOWA REGIONAL AIRPORT AUTH</t>
  </si>
  <si>
    <t>AUDUBON COUNTY SOLID WASTE MANAGEMENT</t>
  </si>
  <si>
    <t>HARDIN COUNTY SOLID WASTE DISPOSAL COMM</t>
  </si>
  <si>
    <t>NEW OPPORTUNITIES, INC.</t>
  </si>
  <si>
    <t>WHAT CHEER PUBLIC LIBRARY</t>
  </si>
  <si>
    <t>AMANA COLONIES LAND USE DISTRICT</t>
  </si>
  <si>
    <t>STATE - DEPT OF CORRECTIONS/FT DODGE</t>
  </si>
  <si>
    <t>FERTILE PUBLIC LIBRARY</t>
  </si>
  <si>
    <t>HAMILTON COUNTY SEED</t>
  </si>
  <si>
    <t>CITY OF SAINT DONATUS</t>
  </si>
  <si>
    <t>CALHOUN COUNTY ECONOMIC DEVELOPMENT CORP</t>
  </si>
  <si>
    <t>WGML REFUSE COMMISSION</t>
  </si>
  <si>
    <t>IOWA COUNTY ENGINEERS ASSOCIATION</t>
  </si>
  <si>
    <t>GREENBELT HOME CARE</t>
  </si>
  <si>
    <t>IMPACT COMMUNITY ACTION PARTNERSHIP, INC</t>
  </si>
  <si>
    <t>SOUTHERN IOWA ECONOMIC DEV. ASSOC.</t>
  </si>
  <si>
    <t>SOUTH CENTRAL IOWA COMMUNITY ACTION</t>
  </si>
  <si>
    <t>OPERATION THRESHOLD INC.</t>
  </si>
  <si>
    <t>WEST CENTRAL COMMUNITY ACTION</t>
  </si>
  <si>
    <t>NORTH IOWA COMMUNITY ACTION ORGANIZATION</t>
  </si>
  <si>
    <t>MID-SIOUX OPPORTUNITY INC.</t>
  </si>
  <si>
    <t>COMMUNITY ACTION OF SOUTHEAST IOWA</t>
  </si>
  <si>
    <t>MATURA ACTION CORPORATION</t>
  </si>
  <si>
    <t>COMMUNITY ACTION AGENCY OF SIOUXLAND</t>
  </si>
  <si>
    <t>COMMUNITY ACTION OF EASTERN IOWA</t>
  </si>
  <si>
    <t>OPERATION NEW VIEW COMM. ACTION AGENCY</t>
  </si>
  <si>
    <t>HAWKEYE AREA COMMUNITY ACTION PROG. INC.</t>
  </si>
  <si>
    <t>CITY OF BALLTOWN</t>
  </si>
  <si>
    <t>CITY OF KINROSS</t>
  </si>
  <si>
    <t>REGIONAL TRANSIT AUTHORITY INC</t>
  </si>
  <si>
    <t>STATE - DEPT OF HUMAN SERVICES/CCUSO</t>
  </si>
  <si>
    <t>MANNING MUNICIPAL COMM &amp; TV SYS UTILITY</t>
  </si>
  <si>
    <t>FREEPORT WATER AND SANITARY DISTRICT</t>
  </si>
  <si>
    <t>DES MOINES COUNTY SOIL &amp; WATER CONS. DIS</t>
  </si>
  <si>
    <t>MONROE COUNTY SOIL AND WATER CONS. DIST.</t>
  </si>
  <si>
    <t>APPANOOSE COUNTY SOIL AND WATER DISTRICT</t>
  </si>
  <si>
    <t>CEDAR COUNTY SOIL &amp; WATER CONS DISTRICT</t>
  </si>
  <si>
    <t>THE COMMUNITY AGENCY</t>
  </si>
  <si>
    <t>MONTGOMERY SOIL &amp; WATER CONS. DISTRICT</t>
  </si>
  <si>
    <t>INDEPENDENCE LIGHT &amp; POWER TELECOMM</t>
  </si>
  <si>
    <t>NODAWAY VALLEY COMMUNITY SCHOOL DISTRICT</t>
  </si>
  <si>
    <t>CHARLES CITY AREA DEVELOPMENT CORP</t>
  </si>
  <si>
    <t>KOSSUTH COUNTY ECONOMIC DEVELOPMENT CORP</t>
  </si>
  <si>
    <t>LOUISA SOIL &amp; WATER CONSERVATION DIST</t>
  </si>
  <si>
    <t>LUCAS COUNTY SOIL &amp; WATER CONS DISTRICT</t>
  </si>
  <si>
    <t>AGWSR COMMUNITY SCHOOL DISTRICT</t>
  </si>
  <si>
    <t>WEST CENTRAL VALLEY COMMUNITY SCHOOL</t>
  </si>
  <si>
    <t>HENRY COUNTY SOIL &amp; WATER CONS DIST</t>
  </si>
  <si>
    <t>MADISON COUNTY SOIL &amp; WATER</t>
  </si>
  <si>
    <t>CLARKE COUNTY SOIL &amp; WATER</t>
  </si>
  <si>
    <t>OSAGE MUNICIPAL COMMUNICATIONS UTILITY</t>
  </si>
  <si>
    <t>BALDWIN-MONMOUTH WASTEWATER TREATMENT AG</t>
  </si>
  <si>
    <t>COUNCIL BLUFFS AIRPORT AUTHORITY</t>
  </si>
  <si>
    <t>COMMUNITY &amp; FAMILY RESOURCES</t>
  </si>
  <si>
    <t>E POTTAWATTAMIE SOIL &amp; WATER CONS DIST</t>
  </si>
  <si>
    <t>CITY OF MAHARISHI VEDIC CITY</t>
  </si>
  <si>
    <t>CITY OF SAGEVILLE</t>
  </si>
  <si>
    <t>CITY OF UDELL</t>
  </si>
  <si>
    <t>CITY OF TURIN</t>
  </si>
  <si>
    <t>CITY OF GIBSON</t>
  </si>
  <si>
    <t>CITY OF OAKLAND ACRES</t>
  </si>
  <si>
    <t>CITY OF GILLETT GROVE</t>
  </si>
  <si>
    <t>IOWA NORTHLAND REGIONAL HOUSING</t>
  </si>
  <si>
    <t>LYTTON LIBRARY</t>
  </si>
  <si>
    <t>CROSSROADS MENTAL HEALTH CENTER</t>
  </si>
  <si>
    <t>KIDS WORLD INC</t>
  </si>
  <si>
    <t>STATE - DEPARTMENT OF REVENUE</t>
  </si>
  <si>
    <t>ZION RECOVERY SERVICES INC</t>
  </si>
  <si>
    <t>GEORGE-LITTLE ROCK COMMUNITY SCHOOL</t>
  </si>
  <si>
    <t>BOARD OF PROFESSIONAL ETHICS AND CONDUCT</t>
  </si>
  <si>
    <t>MONONA COUNTY SANITARY LANDFILL</t>
  </si>
  <si>
    <t>APLINGTON-PARKERSBURG COMM SCHOOL DIST</t>
  </si>
  <si>
    <t>MUSCATINE CO JOINT COMMUNICATIONS COMM</t>
  </si>
  <si>
    <t>HAMILTON SOIL AND WATER CONS DIST</t>
  </si>
  <si>
    <t>MARION CO FAIR ASSOC</t>
  </si>
  <si>
    <t>SOUTHEAST WEBSTER-GRAND COMMUNITY SCHOOL</t>
  </si>
  <si>
    <t>BATTLE CREEK COMMUNITY AMBULANCE</t>
  </si>
  <si>
    <t>CLARINDA ECONOMIC DEVELOPMENT CORP</t>
  </si>
  <si>
    <t>ROCK RAPIDS MUNICIPAL UTILITY</t>
  </si>
  <si>
    <t>CRAWFORD COUNTY SWCD</t>
  </si>
  <si>
    <t>ADLM CO ENVIRONMENTAL PUBLIC HEALTH</t>
  </si>
  <si>
    <t>CLAYTON RIDGE COMM SCH DIST</t>
  </si>
  <si>
    <t>SIOUXLAND HUMAN INVEST PARTNERSHIP(SHIP)</t>
  </si>
  <si>
    <t>UNITED COMMUNITY HEALTH CENTER, INC</t>
  </si>
  <si>
    <t>MITCHELL CO ECON DEV COMMISSION</t>
  </si>
  <si>
    <t>O'BRIEN COUNTY ECONOMIC DEVELPMENT CORP.</t>
  </si>
  <si>
    <t>UNION CO SOIL &amp; WATER CONS DISTRICT</t>
  </si>
  <si>
    <t>SOUTHERN IOWA RC&amp;D AREA</t>
  </si>
  <si>
    <t>MASON CITY HOUSING AUTHORITY</t>
  </si>
  <si>
    <t>LINKING FAMILIES AND COMMUNITIES</t>
  </si>
  <si>
    <t>CHARITON VALLEY PLANNING &amp; DEVELOPMENT</t>
  </si>
  <si>
    <t>GREAT PRAIRIE AREA EDUCATION AGENCY</t>
  </si>
  <si>
    <t>STATE - DEPT OF CORRECTIONS/PRISON INDUSTRIES</t>
  </si>
  <si>
    <t>HUDSON MUNICIPAL ELECTRIC UTILITIES</t>
  </si>
  <si>
    <t>STATE - IOWA DEPT OF VETERAN AFFAIRS</t>
  </si>
  <si>
    <t>GRAETTINGER-TERRIL CSD</t>
  </si>
  <si>
    <t>JOINT EMERGENCY COMMUNICATIONS SERVICES ASSOC.</t>
  </si>
  <si>
    <t>GREEN HILLS AEA</t>
  </si>
  <si>
    <t>ST. CHARLES TOWNSHIP/SUNNYSIDE MEMORY GARDENS</t>
  </si>
  <si>
    <t>WEST FORK COMMUNITY SCHOOL DISTRICT</t>
  </si>
  <si>
    <t>EAST SAC COUNTY COMMUNITY SCHOOL DISTRICT</t>
  </si>
  <si>
    <t>IKM-MANNING COMMUNITY SCHOOL DISTRICT</t>
  </si>
  <si>
    <t>NORTH BUTLER COMMUNITY SCHOOL DISTRICT</t>
  </si>
  <si>
    <t>CAM COMMUNITY SCHOOL DISTRICT</t>
  </si>
  <si>
    <t>EAST MILLS COMMUNITY SCHOOL DISTRICT</t>
  </si>
  <si>
    <t>CENTRAL SPRINGS COMMUNITY SCHOOL DISTRICT</t>
  </si>
  <si>
    <t>SEASONS CENTER FOR COMMUNITY MENTAL HEALTH</t>
  </si>
  <si>
    <t>CREW PUBLIC LIBRARY</t>
  </si>
  <si>
    <t>DES MOINES AIRPORT AUTHORITY</t>
  </si>
  <si>
    <t>MENLO PUBLIC LIBRARY</t>
  </si>
  <si>
    <t>IOWA ASSOC OF AREA EDUCATION AGENCIES</t>
  </si>
  <si>
    <t>EDDYVILLE-BLAKESBURG-FREMONT COMM SCH DIST</t>
  </si>
  <si>
    <t>MAPLE VALLEY - ANTHON OTO COMM SCHOOL DIST</t>
  </si>
  <si>
    <t>SOUTHERN IOWA TROLLEY</t>
  </si>
  <si>
    <t>IOWA PUBLIC POWER AGENCY</t>
  </si>
  <si>
    <t>OSCEOLA WATER WORKS</t>
  </si>
  <si>
    <t>STATE - HOMELAND SEC &amp; EMERG MNGMNT</t>
  </si>
  <si>
    <t>STATE - IOWA PUBLIC INFORMATION BOARD</t>
  </si>
  <si>
    <t>NORTHEAST IOWA AREA AGENCY ON AGING</t>
  </si>
  <si>
    <t>MILESTONES AREA AGENCY ON AGING</t>
  </si>
  <si>
    <t>THE HERITAGE AREA AGENCY ON AGING</t>
  </si>
  <si>
    <t>AGING RESOURCES OF CENTRAL IOWA</t>
  </si>
  <si>
    <t>CONNECTIONS AREA AGENCY ON AGING</t>
  </si>
  <si>
    <t>EASTON VALLEY COMM SCHOOL DIST</t>
  </si>
  <si>
    <t>CITY OF URBANDALE WATER UTILITY</t>
  </si>
  <si>
    <t>SOUTHWEST IOWA JUVENILE DETENTION CENTER</t>
  </si>
  <si>
    <t>10-15 REGIONAL TRANSIT AGENCY</t>
  </si>
  <si>
    <t>TWO RIVERS LEVEE &amp; DRAINAGE DIST</t>
  </si>
  <si>
    <t>GREENE COUNTY COMMUNITY SCHOOL DIST</t>
  </si>
  <si>
    <t>CLARION-GOLDFIELD-DOWS COMMUNITY SCHOOL DIST</t>
  </si>
  <si>
    <t>SUMNER-FREDERICKSBURG COMM SCHOOL DIST</t>
  </si>
  <si>
    <t>SOUTH CENTRAL CALHOUN COMMUNITY SCHOOL DIST</t>
  </si>
  <si>
    <t>STATE - OFFICE OF THE CHIEF INFORMATION OFFICER</t>
  </si>
  <si>
    <t>EXIRA-ELK HORN-KIMBALLTON COMM SCHOOL DIST</t>
  </si>
  <si>
    <t>NORTH UNION COMMUNITY SCHOOL DIST</t>
  </si>
  <si>
    <t>DES MOINES CO EMERGENCY COMM CTR</t>
  </si>
  <si>
    <t>BENTON CO SOLID WASTE DISPOSAL COMMISSION</t>
  </si>
  <si>
    <t>SOUTHWEST WEBSTER AMBULANCE SERVICE</t>
  </si>
  <si>
    <t>CLAYTON COUNTY DEVELOPMENT GROUP</t>
  </si>
  <si>
    <t>GARNER-HAYFIELD-VENTURA COMM SCHOOL DIST</t>
  </si>
  <si>
    <t>DUBUQUE COUNTY LIBRARY DISTRICT</t>
  </si>
  <si>
    <t>AHSTW COMM SCHOOL DIST</t>
  </si>
  <si>
    <t>MUNICIPAL HOUSING AGENCY OF COUNCIL BLUFFS</t>
  </si>
  <si>
    <t>PRAIRIE SOLID WASTE AGENCY</t>
  </si>
  <si>
    <t>OABCIG COMMUNITY SCHOOL DISTRICT</t>
  </si>
  <si>
    <t>STATE - BOARD OF EDUCATIONAL EXAMINERS</t>
  </si>
  <si>
    <t>ALTA-AURELIA COMMUNITY SCHOOL DISTRICT</t>
  </si>
  <si>
    <t>NORTH FAYETTE VALLEY COMMUNITY SCHOOL DIST</t>
  </si>
  <si>
    <t>ADAIR COUNTY</t>
  </si>
  <si>
    <t>ADAIR COUNTY AGRI EXT DIST</t>
  </si>
  <si>
    <t>ADAIR COUNTY HEALTH SYSTEM</t>
  </si>
  <si>
    <t>ADAIR CO ASSESSOR</t>
  </si>
  <si>
    <t>ADAIR CO SANITARY LANDFILL</t>
  </si>
  <si>
    <t>CITY OF FONTANELLE</t>
  </si>
  <si>
    <t>CITY OF GREENFIELD</t>
  </si>
  <si>
    <t>CITY OF CASEY</t>
  </si>
  <si>
    <t>CITY OF ADAIR</t>
  </si>
  <si>
    <t>CITY OF ORIENT</t>
  </si>
  <si>
    <t>CITY OF BRIDGEWATER</t>
  </si>
  <si>
    <t>GREENFIELD TOWNSHIP - ADAIR COUNTY</t>
  </si>
  <si>
    <t>SUMMERSET TOWNSHIP - ADAIR COUNTY</t>
  </si>
  <si>
    <t>ADAIR CASEY COMMUNITY SCHOOL DISTRICT</t>
  </si>
  <si>
    <t>ORIENT MACKSBURG COMMUNITY SCHOOL DIST</t>
  </si>
  <si>
    <t>ADAMS COUNTY</t>
  </si>
  <si>
    <t>ADAMS CO AGR EXT DIST</t>
  </si>
  <si>
    <t>CITY OF CORNING</t>
  </si>
  <si>
    <t>CITY OF PRESCOTT</t>
  </si>
  <si>
    <t>CORNING HOUSING COMM</t>
  </si>
  <si>
    <t>CORNING COMMUNITY SCHOOL DISTRICT</t>
  </si>
  <si>
    <t>CORNING MUNICIPAL UTILITIES</t>
  </si>
  <si>
    <t>ALLAMAKEE COUNTY</t>
  </si>
  <si>
    <t>ALLAMAKEE CO AGR EXT DIST</t>
  </si>
  <si>
    <t>ALLAMAKEE CO SOIL &amp; WATER CONS DIST</t>
  </si>
  <si>
    <t>CITY OF HARPERS FERRY</t>
  </si>
  <si>
    <t>CITY OF WAUKON</t>
  </si>
  <si>
    <t>CITY OF NEW ALBIN</t>
  </si>
  <si>
    <t>CITY OF LANSING</t>
  </si>
  <si>
    <t>CITY OF POSTVILLE</t>
  </si>
  <si>
    <t>CITY OF WATERVILLE</t>
  </si>
  <si>
    <t>VETERAN'S MEMORIAL HOSPITAL</t>
  </si>
  <si>
    <t>POSTVILLE COMMUNITY SCHOOL DISTRICT</t>
  </si>
  <si>
    <t>ALLAMAKEE COMMUNITY SCHOOL DISTRICT</t>
  </si>
  <si>
    <t>EASTERN ALLAMAKEE COMMUNITY SCHOOL DIST</t>
  </si>
  <si>
    <t>UPPER EXPLORERLAND REGIONAL PLANNING COM</t>
  </si>
  <si>
    <t>APPANOOSE COUNTY</t>
  </si>
  <si>
    <t>APPANOOSE COUNTY AGRI</t>
  </si>
  <si>
    <t>APPANOOSE CO SECONDARY RD DEPT</t>
  </si>
  <si>
    <t>CITY OF CENTERVILLE</t>
  </si>
  <si>
    <t>CITY OF MOULTON</t>
  </si>
  <si>
    <t>CITY OF MYSTIC</t>
  </si>
  <si>
    <t>CITY OF MORAVIA</t>
  </si>
  <si>
    <t>CITY OF CINCINNATI</t>
  </si>
  <si>
    <t>CITY OF PLANO</t>
  </si>
  <si>
    <t>CITY OF NUMA</t>
  </si>
  <si>
    <t>CITY OF EXLINE</t>
  </si>
  <si>
    <t>CITY OF RATHBUN</t>
  </si>
  <si>
    <t>LOW RENT HOUSING AGENCY OF CENTERVILLE</t>
  </si>
  <si>
    <t>GARRETT MEMORIAL LIBRARY</t>
  </si>
  <si>
    <t>CENTERVILLE COMMUNITY SCHOOL DISTRICT</t>
  </si>
  <si>
    <t>MORAVIA COMMUNITY SCHOOL DISTRICT</t>
  </si>
  <si>
    <t>MOULTON UDELL COMMUNITY SCHOOL DISTRICT</t>
  </si>
  <si>
    <t>RATHBUN AREA SOLID WASTE COMM.</t>
  </si>
  <si>
    <t>AUDUBON COUNTY</t>
  </si>
  <si>
    <t>AUDUBON COUNTY AGRI EXTENSION DISTRICT</t>
  </si>
  <si>
    <t>AUDUBON COUNTY MEMORIAL HOSPITAL</t>
  </si>
  <si>
    <t>CITY OF EXIRA</t>
  </si>
  <si>
    <t>CITY OF AUDUBON</t>
  </si>
  <si>
    <t>CITY OF KIMBALLTON</t>
  </si>
  <si>
    <t>CITY OF BRAYTON</t>
  </si>
  <si>
    <t>CITY OF GRAY</t>
  </si>
  <si>
    <t>AUDUBON COMMUNITY SCHOOL DISTRICT</t>
  </si>
  <si>
    <t>IOWA BRAILLE AND SIGHT SAVING SCHOOL</t>
  </si>
  <si>
    <t>BENTON COUNTY</t>
  </si>
  <si>
    <t>BENTON COUNTY AGR EXT DIST</t>
  </si>
  <si>
    <t>BENTON COUNTY SOIL &amp; WATER CONS DISTRICT</t>
  </si>
  <si>
    <t>CITY OF VINTON</t>
  </si>
  <si>
    <t>CITY OF BELLE PLAINE</t>
  </si>
  <si>
    <t>CITY OF BLAIRSTOWN</t>
  </si>
  <si>
    <t>CITY OF NEWHALL</t>
  </si>
  <si>
    <t>CITY OF VAN HORNE</t>
  </si>
  <si>
    <t>CITY OF ATKINS</t>
  </si>
  <si>
    <t>CITY OF NORWAY</t>
  </si>
  <si>
    <t>CITY OF KEYSTONE</t>
  </si>
  <si>
    <t>CITY OF GARRISON</t>
  </si>
  <si>
    <t>CITY OF SHELLSBURG</t>
  </si>
  <si>
    <t>CITY OF URBANA</t>
  </si>
  <si>
    <t>CITY OF WALFORD</t>
  </si>
  <si>
    <t>CITY OF LUZERNE</t>
  </si>
  <si>
    <t>VINTON-SHELLSBURG COMM SCH DIST</t>
  </si>
  <si>
    <t>BELLE PLAINE COMMUNITY SCHOOL DISTRICT</t>
  </si>
  <si>
    <t>BENTON COMMUNITY SCHOOL DISTRICT</t>
  </si>
  <si>
    <t>UNIVERSITY OF NORTHERN IOWA</t>
  </si>
  <si>
    <t>1ST JUDICIAL DIST DEPT CORR SERVICES</t>
  </si>
  <si>
    <t>BLACK HAWK COUNTY</t>
  </si>
  <si>
    <t>BLACK HAWK COUNTY AGRI</t>
  </si>
  <si>
    <t>CITY OF CEDAR FALLS</t>
  </si>
  <si>
    <t>CITY OF WATERLOO</t>
  </si>
  <si>
    <t>CITY OF GILBERTVILLE</t>
  </si>
  <si>
    <t>CITY OF HUDSON</t>
  </si>
  <si>
    <t>CITY OF DUNKERTON</t>
  </si>
  <si>
    <t>CITY OF LA PORTE CITY</t>
  </si>
  <si>
    <t>CITY OF EVANSDALE</t>
  </si>
  <si>
    <t>CITY OF ELK RUN HEIGHTS</t>
  </si>
  <si>
    <t>CITY OF RAYMOND</t>
  </si>
  <si>
    <t>EVANSDALE MUNIC HOUSING AUTHORITY</t>
  </si>
  <si>
    <t>WATERLOO COMMUNITY SCHOOL DISTRICT</t>
  </si>
  <si>
    <t>CEDAR FALLS COMMUNITY SCHOOL DISTRICT</t>
  </si>
  <si>
    <t>DUNKERTON COMMUNITY SCHOOL DISTRICT</t>
  </si>
  <si>
    <t>HUDSON COMMUNITY SCHOOL DISTRICT</t>
  </si>
  <si>
    <t>HAWKEYE COMMUNITY COLLEGE</t>
  </si>
  <si>
    <t>UNION COMMUNITY SCHOOL DISTRICT</t>
  </si>
  <si>
    <t>IA NORTHLAND REG COUNCIL OF GOVTS</t>
  </si>
  <si>
    <t>CENTRAL RIVERS AREA EDUCATION AGENCY</t>
  </si>
  <si>
    <t>MET OF BLACK HAWK COUNTY</t>
  </si>
  <si>
    <t>REGIONAL TRANSIT COMMISSION</t>
  </si>
  <si>
    <t>WATERLOO WATER WORKS</t>
  </si>
  <si>
    <t>LA PORTE CITY UTILITY</t>
  </si>
  <si>
    <t>CEDAR FALLS UTILITIES</t>
  </si>
  <si>
    <t>EVANSDALE WATER WORKS</t>
  </si>
  <si>
    <t>STATE - WOODWARD RESOURCE CENTER</t>
  </si>
  <si>
    <t>BOONE COUNTY</t>
  </si>
  <si>
    <t>BOONE COUNTY AGRI</t>
  </si>
  <si>
    <t>BOONE COUNTY HOSPITAL</t>
  </si>
  <si>
    <t>CITY OF BOONE</t>
  </si>
  <si>
    <t>CITY OF OGDEN</t>
  </si>
  <si>
    <t>CITY OF MADRID</t>
  </si>
  <si>
    <t>CITY OF BOXHOLM</t>
  </si>
  <si>
    <t>CITY OF PILOT MOUND</t>
  </si>
  <si>
    <t>CITY OF BERKLEY</t>
  </si>
  <si>
    <t>CITY OF LUTHER</t>
  </si>
  <si>
    <t>CITY OF SHELDAHL</t>
  </si>
  <si>
    <t>CITY OF BEAVER</t>
  </si>
  <si>
    <t>UNITED COMMUNITY SCHOOL DISTRICT</t>
  </si>
  <si>
    <t>OGDEN COMMUNITY SCHOOL DISTRICT</t>
  </si>
  <si>
    <t>BOONE COMMUNITY SCHOOL DISTRICT</t>
  </si>
  <si>
    <t>MADRID COMMUNITY SCHOOL DISTRICT</t>
  </si>
  <si>
    <t>OGDEN MUNICIPAL UTILITIES</t>
  </si>
  <si>
    <t>BREMER COUNTY</t>
  </si>
  <si>
    <t>BREMER COUNTY AGRI EXTEN DISTRICT</t>
  </si>
  <si>
    <t>CITY OF DENVER</t>
  </si>
  <si>
    <t>CITY OF SUMNER</t>
  </si>
  <si>
    <t>CITY OF WAVERLY</t>
  </si>
  <si>
    <t>CITY OF TRIPOLI</t>
  </si>
  <si>
    <t>CITY OF JANESVILLE</t>
  </si>
  <si>
    <t>CITY OF READLYN</t>
  </si>
  <si>
    <t>CITY OF FREDERIKA</t>
  </si>
  <si>
    <t>CITY OF PLAINFIELD</t>
  </si>
  <si>
    <t>WAVERLY UTILITIES</t>
  </si>
  <si>
    <t>WAVERLY LOW RENT HOUSING AGENCY</t>
  </si>
  <si>
    <t>WAVERLY HEALTH CENTER</t>
  </si>
  <si>
    <t>JANESVILLE CONSOLIDATED SCH DIST</t>
  </si>
  <si>
    <t>DENVER COMM SCH DIST</t>
  </si>
  <si>
    <t>TRIPOLI COMMUNITY SCHOOL DISTRICT</t>
  </si>
  <si>
    <t>WAPSIE VALLEY COMM SCH DIST</t>
  </si>
  <si>
    <t>WAVERLY SHELL ROCK COMMUNITY SCHOOL DIST</t>
  </si>
  <si>
    <t>NORTH IOWA JUVENILE DETENTION SVC</t>
  </si>
  <si>
    <t>SUMNER MUNIC LGT PLT</t>
  </si>
  <si>
    <t>TRIPOLI-READLYN SANITATION AGENCY</t>
  </si>
  <si>
    <t>STATE - DEPT OF HUMAN SERVICES/INDEPENDENCE</t>
  </si>
  <si>
    <t>BUCHANAN COUNTY SOIL &amp; WATER CONSER</t>
  </si>
  <si>
    <t>BUCHANAN COUNTY</t>
  </si>
  <si>
    <t>BUCHANAN COUNTY AGRI - ISU EXT</t>
  </si>
  <si>
    <t>BUCHANAN COUNTY HEALTH CENTER</t>
  </si>
  <si>
    <t>CITY OF FAIRBANK</t>
  </si>
  <si>
    <t>CITY OF INDEPENDENCE</t>
  </si>
  <si>
    <t>CITY OF JESUP</t>
  </si>
  <si>
    <t>CITY OF QUASQUETON</t>
  </si>
  <si>
    <t>CITY OF LAMONT</t>
  </si>
  <si>
    <t>CITY OF BRANDON</t>
  </si>
  <si>
    <t>CITY OF HAZLETON</t>
  </si>
  <si>
    <t>CITY OF WINTHROP</t>
  </si>
  <si>
    <t>CITY OF ROWLEY</t>
  </si>
  <si>
    <t>CITY OF AURORA</t>
  </si>
  <si>
    <t>CITY OF STANLEY</t>
  </si>
  <si>
    <t>JESUP COMMUNITY SCHOOL DISTRICT</t>
  </si>
  <si>
    <t>EAST BUCHANAN COMMUNITY SCHOOL DISTRICT</t>
  </si>
  <si>
    <t>INDEPENDENCE COMMUNITY SCHOOL DISTRICT</t>
  </si>
  <si>
    <t>INDEPENDENCE LIGHT &amp; POWER</t>
  </si>
  <si>
    <t>BUENA VISTA COUNTY</t>
  </si>
  <si>
    <t>BUENA VISTA COUNTY AGRI</t>
  </si>
  <si>
    <t>BUENA VISTA REGIONAL MEDICAL CENTER</t>
  </si>
  <si>
    <t>BUENA VISTA COUNTY ASSESSOR</t>
  </si>
  <si>
    <t>BUENA VISTA CO SOIL &amp; WATER CONS DT</t>
  </si>
  <si>
    <t>CITY OF SIOUX RAPIDS</t>
  </si>
  <si>
    <t>CITY OF NEWELL</t>
  </si>
  <si>
    <t>CITY OF MARATHON</t>
  </si>
  <si>
    <t>CITY OF REMBRANDT</t>
  </si>
  <si>
    <t>CITY OF ALTA</t>
  </si>
  <si>
    <t>CITY OF STORM LAKE</t>
  </si>
  <si>
    <t>CITY OF LINN GROVE</t>
  </si>
  <si>
    <t>CITY OF ALBERT CITY</t>
  </si>
  <si>
    <t>CITY OF TRUESDALE</t>
  </si>
  <si>
    <t>STORM LAKE CEMETERY</t>
  </si>
  <si>
    <t>CITY OF LAKESIDE</t>
  </si>
  <si>
    <t>ALTA COMMUNITY SCHOOL DISTRICT</t>
  </si>
  <si>
    <t>ALBERT CITY-TRUESDALE COMM SCH DIST</t>
  </si>
  <si>
    <t>STORM LAKE COMMUNITY SCHOOL DISTRICT</t>
  </si>
  <si>
    <t>SIOUX CENTRAL COMM SCH DIST</t>
  </si>
  <si>
    <t>NEWELL-FONDA COMM SCH DIST</t>
  </si>
  <si>
    <t>BUENA VISTA CO SOLID WASTE COMM</t>
  </si>
  <si>
    <t>ALTA MUNICIPAL ULTILITIES</t>
  </si>
  <si>
    <t>BUTLER COUNTY</t>
  </si>
  <si>
    <t>BUTLER COUNTY AGRI EXTENSION DIST</t>
  </si>
  <si>
    <t>BUTLER COUNTY SOLID WASTE COMMISSION</t>
  </si>
  <si>
    <t>BUTLER CO SOIL &amp; WATER CONS DIST</t>
  </si>
  <si>
    <t>CITY OF GREENE</t>
  </si>
  <si>
    <t>CITY OF PARKERSBURG</t>
  </si>
  <si>
    <t>CITY OF SHELL ROCK</t>
  </si>
  <si>
    <t>CITY OF ALLISON</t>
  </si>
  <si>
    <t>CITY OF CLARKSVILLE</t>
  </si>
  <si>
    <t>CITY OF DUMONT</t>
  </si>
  <si>
    <t>GREENE PUBLIC LIBRARY</t>
  </si>
  <si>
    <t>CITY OF APLINGTON</t>
  </si>
  <si>
    <t>CITY OF NEW HARTFORD</t>
  </si>
  <si>
    <t>CITY OF AREDALE</t>
  </si>
  <si>
    <t>CITY OF BRISTOW</t>
  </si>
  <si>
    <t>CLARKSVILLE COMMUNITY SCHOOL DISTRICT</t>
  </si>
  <si>
    <t>STATE - DEPT OF CORRECTIONS/ROCKWELL CITY</t>
  </si>
  <si>
    <t>CALHOUN COUNTY</t>
  </si>
  <si>
    <t>CALHOUN COUNTY AGRICULTURAL EXTENSION</t>
  </si>
  <si>
    <t>CALHOUN CO SOIL &amp; WATER CONS DIST</t>
  </si>
  <si>
    <t>TWIN LAKES UTILITIES</t>
  </si>
  <si>
    <t>CITY OF ROCKWELL CITY</t>
  </si>
  <si>
    <t>CITY OF MANSON</t>
  </si>
  <si>
    <t>CITY OF LAKE CITY</t>
  </si>
  <si>
    <t>CITY OF LOHRVILLE</t>
  </si>
  <si>
    <t>CITY OF POMEROY</t>
  </si>
  <si>
    <t>CITY OF FARNHAMVILLE</t>
  </si>
  <si>
    <t>CITY OF SOMERS</t>
  </si>
  <si>
    <t>CITY OF JOLLEY</t>
  </si>
  <si>
    <t>CITY OF KNIERIM</t>
  </si>
  <si>
    <t>CITY OF RINARD</t>
  </si>
  <si>
    <t>CITY OF YETTER</t>
  </si>
  <si>
    <t>MANSON NORTHWEST WEBSTER COMM SCHOOL DIS</t>
  </si>
  <si>
    <t>CARROLL COUNTY</t>
  </si>
  <si>
    <t>CARROLL COUNTY AGRICULTURAL EXTENSION</t>
  </si>
  <si>
    <t>CARROLL CO SOLID WASTE MGMT COMM</t>
  </si>
  <si>
    <t>CITY OF DEDHAM</t>
  </si>
  <si>
    <t>CITY OF CARROLL</t>
  </si>
  <si>
    <t>CITY OF TEMPLETON</t>
  </si>
  <si>
    <t>CITY OF LIDDERDALE</t>
  </si>
  <si>
    <t>CITY OF BREDA</t>
  </si>
  <si>
    <t>CITY OF MANNING</t>
  </si>
  <si>
    <t>CITY OF COON RAPIDS</t>
  </si>
  <si>
    <t>CITY OF HALBUR</t>
  </si>
  <si>
    <t>CITY OF GLIDDEN</t>
  </si>
  <si>
    <t>CITY OF ARCADIA</t>
  </si>
  <si>
    <t>CITY OF WILLEY</t>
  </si>
  <si>
    <t>CITY OF RALSTON</t>
  </si>
  <si>
    <t>CITY OF LANESBORO</t>
  </si>
  <si>
    <t>THOMAS REST HAVEN</t>
  </si>
  <si>
    <t>MANNING MUNICIPAL HOUSING AGENCY</t>
  </si>
  <si>
    <t>UNION TOWNSHIP - CARROLL COUNTY</t>
  </si>
  <si>
    <t>CARROLL COMMUNITY SCHOOL DISTRICT</t>
  </si>
  <si>
    <t>COON RAPIDS-BAYARD COMMUNITY SCHOOL DIST</t>
  </si>
  <si>
    <t>GLIDDEN RALSTON COMMUNITY SCHOOL DISTRIC</t>
  </si>
  <si>
    <t>REGION XII COUNCIL OF GOVT</t>
  </si>
  <si>
    <t>REGION XII REGIONAL HOUSING AUTH</t>
  </si>
  <si>
    <t>COON RAPIDS MUNICIPAL UTILITIES</t>
  </si>
  <si>
    <t>MANNING MUN LIGHT PLT</t>
  </si>
  <si>
    <t>MANNING MUNICIPAL GAS DEPARTMENT</t>
  </si>
  <si>
    <t>CARROLL SOIL &amp; WATER CONSERV. DIST.</t>
  </si>
  <si>
    <t>CASS COUNTY</t>
  </si>
  <si>
    <t>CASS COUNTY AGRI</t>
  </si>
  <si>
    <t>CASS COUNTY MEMORIAL HOSPITAL</t>
  </si>
  <si>
    <t>CITY OF WIOTA</t>
  </si>
  <si>
    <t>CITY OF ATLANTIC</t>
  </si>
  <si>
    <t>CITY OF MARNE</t>
  </si>
  <si>
    <t>CITY OF ANITA</t>
  </si>
  <si>
    <t>CITY OF GRISWOLD</t>
  </si>
  <si>
    <t>CITY OF LEWIS</t>
  </si>
  <si>
    <t>CITY OF CUMBERLAND</t>
  </si>
  <si>
    <t>CITY OF MASSENA</t>
  </si>
  <si>
    <t>ATLANTIC COMMUNITY SCHOOL DISTRICT #2</t>
  </si>
  <si>
    <t>GRISWOLD COMM SCH DIST NO 4</t>
  </si>
  <si>
    <t>SOUTHWEST IOWA PLANNING COUNCIL</t>
  </si>
  <si>
    <t>ATLANTIC LIGHT &amp; WATER DEPT</t>
  </si>
  <si>
    <t>ANITA MUNICIPAL UTILITIES</t>
  </si>
  <si>
    <t>CEDAR COUNTY</t>
  </si>
  <si>
    <t>CEDAR COUNTY AGRICULTURAL EXT OFFICE</t>
  </si>
  <si>
    <t>CITY OF BENNETT</t>
  </si>
  <si>
    <t>CITY OF STANWOOD</t>
  </si>
  <si>
    <t>CITY OF TIPTON</t>
  </si>
  <si>
    <t>CITY OF WEST BRANCH</t>
  </si>
  <si>
    <t>CITY OF DURANT</t>
  </si>
  <si>
    <t>CITY OF MECHANICSVILLE</t>
  </si>
  <si>
    <t>CITY OF CLARENCE</t>
  </si>
  <si>
    <t>CITY OF LOWDEN</t>
  </si>
  <si>
    <t>TIPTON COMM SCH DIST</t>
  </si>
  <si>
    <t>WEST BRANCH COMMUNITY SCHOOL DISTRICT</t>
  </si>
  <si>
    <t>BENNETT COMM SCH DIST</t>
  </si>
  <si>
    <t>DURANT COMMUNITY SCHOOL DISTRICT</t>
  </si>
  <si>
    <t>NORTH CEDAR COMMUNITY SCHOOL DISTRICT</t>
  </si>
  <si>
    <t>DURANT MUNIC ELEC PLT</t>
  </si>
  <si>
    <t>CERRO GORDO COUNTY</t>
  </si>
  <si>
    <t>CERRO GORDO CO AGRI EXT</t>
  </si>
  <si>
    <t>CERRO GORDO CO. ASSESSOR</t>
  </si>
  <si>
    <t>CERRO GORDO CITY ASSESSORS OFFICE</t>
  </si>
  <si>
    <t>CERRO GORDO COUNTY MUNIC EMERG MANA</t>
  </si>
  <si>
    <t>CITY OF PLYMOUTH</t>
  </si>
  <si>
    <t>CITY OF MASON CITY</t>
  </si>
  <si>
    <t>CITY OF CLEAR LAKE</t>
  </si>
  <si>
    <t>CITY OF THORNTON</t>
  </si>
  <si>
    <t>CITY OF MESERVEY</t>
  </si>
  <si>
    <t>CITY OF ROCKWELL</t>
  </si>
  <si>
    <t>CITY OF DOUGHERTY</t>
  </si>
  <si>
    <t>CLEAR LAKE SANITARY DISTRICT</t>
  </si>
  <si>
    <t>CITY OF ROCK FALLS</t>
  </si>
  <si>
    <t>ROCKWELL PUB LIBRARY</t>
  </si>
  <si>
    <t>CITY OF VENTURA</t>
  </si>
  <si>
    <t>MESERVEY PUB LIBRARY</t>
  </si>
  <si>
    <t>CITY OF SWALEDALE</t>
  </si>
  <si>
    <t>SWALEDALE PUBLIC LIBRARY</t>
  </si>
  <si>
    <t>MASON CITY COMMUNITY SCHOOL DISTRICT</t>
  </si>
  <si>
    <t>CLEAR LAKE COMMUNITY SCHOOL DISTRICT</t>
  </si>
  <si>
    <t>NORTH IOWA AREA COMMUNITY COLLEGE</t>
  </si>
  <si>
    <t>NORTH IA AREA COUNCIL OF GOV'TS</t>
  </si>
  <si>
    <t>NORTH IOWA REGIONAL HOUSING AUTHORI</t>
  </si>
  <si>
    <t>LANDFILL OF NORTH IOWA</t>
  </si>
  <si>
    <t>ELDERBRIDGE AGENCY ON AGING</t>
  </si>
  <si>
    <t>STATE - DEPT OF HUMAN SERVICES/CHEROKEE</t>
  </si>
  <si>
    <t>CHEROKEE COUNTY</t>
  </si>
  <si>
    <t>CHEROKEE COUNTY AGRI EXTENSION DISTRICT</t>
  </si>
  <si>
    <t>CHEROKEE COUNTY SOLID WASTE COMMISSION</t>
  </si>
  <si>
    <t>CITY OF CLEGHORN</t>
  </si>
  <si>
    <t>CITY OF CHEROKEE</t>
  </si>
  <si>
    <t>CITY OF WASHTA</t>
  </si>
  <si>
    <t>CITY OF MERIDEN</t>
  </si>
  <si>
    <t>CITY OF MARCUS</t>
  </si>
  <si>
    <t>CITY OF LARRABEE</t>
  </si>
  <si>
    <t>CITY OF AURELIA</t>
  </si>
  <si>
    <t>CITY OF QUIMBY</t>
  </si>
  <si>
    <t>CHEROKEE COMMUNITY SCHOOL DISTRICT</t>
  </si>
  <si>
    <t>AURELIA COMMUNITY SCHOOL DISTRICT</t>
  </si>
  <si>
    <t>MARCUS-MERIDEN-CLEGHORN COMM SCH DIST</t>
  </si>
  <si>
    <t>NORTHWEST IOWA MULTICOUNTY JUVENILE</t>
  </si>
  <si>
    <t>CHICKASAW COUNTY</t>
  </si>
  <si>
    <t>CHICKASAW COUNTY AGRI</t>
  </si>
  <si>
    <t>CHICKASAW CO SOIL &amp; WATER CONS DIST</t>
  </si>
  <si>
    <t>CITY OF FREDERICKSBURG</t>
  </si>
  <si>
    <t>CITY OF LAWLER</t>
  </si>
  <si>
    <t>CITY OF NASHUA</t>
  </si>
  <si>
    <t>CITY OF NEW HAMPTON</t>
  </si>
  <si>
    <t>CITY OF ALTA VISTA</t>
  </si>
  <si>
    <t>CITY OF NORTH WASHINGTON</t>
  </si>
  <si>
    <t>CITY OF BASSETT</t>
  </si>
  <si>
    <t>CITY OF IONIA</t>
  </si>
  <si>
    <t>NASHUA-PLAINFIELD COMM SCHOOL DISTRICT</t>
  </si>
  <si>
    <t>NEW HAMPTON COMMUNITY SCHOOL DISTRICT</t>
  </si>
  <si>
    <t>CLARKE COUNTY</t>
  </si>
  <si>
    <t>CLARKE COUNTY AGRI EXT DIST</t>
  </si>
  <si>
    <t>CLARKE COUNTY HOSPITAL</t>
  </si>
  <si>
    <t>CITY OF OSCEOLA</t>
  </si>
  <si>
    <t>CITY OF MURRAY</t>
  </si>
  <si>
    <t>CITY OF WOODBURN</t>
  </si>
  <si>
    <t>CITY OF WELDON</t>
  </si>
  <si>
    <t>MURRAY COMM SCH DIST</t>
  </si>
  <si>
    <t>CLARKE COMMUNITY SCHOOL DISTRICT</t>
  </si>
  <si>
    <t>CLAY COUNTY</t>
  </si>
  <si>
    <t>CLAY COUNTY AG EXTENSION SERVICE</t>
  </si>
  <si>
    <t>IOWA LAKES REGIONAL WATER</t>
  </si>
  <si>
    <t>CLAY CO SOIL &amp; WATER CONS DIST</t>
  </si>
  <si>
    <t>CITY OF EVERLY</t>
  </si>
  <si>
    <t>SPENCER HOSPITAL</t>
  </si>
  <si>
    <t>CITY OF SPENCER</t>
  </si>
  <si>
    <t>CITY OF ROYAL</t>
  </si>
  <si>
    <t>CITY OF PETERSON</t>
  </si>
  <si>
    <t>CITY OF WEBB</t>
  </si>
  <si>
    <t>CITY OF DICKENS</t>
  </si>
  <si>
    <t>CITY OF FOSTORIA</t>
  </si>
  <si>
    <t>WEBB PUBLIC LIBRARY</t>
  </si>
  <si>
    <t>CITY OF GREENVILLE</t>
  </si>
  <si>
    <t>CITY OF ROSSIE</t>
  </si>
  <si>
    <t>SPENCER COMMUNITY SCHOOL DISTRICT</t>
  </si>
  <si>
    <t>CLAY CENTRAL-EVERLY COMM SCHOOL DISTRICT</t>
  </si>
  <si>
    <t>NORTHWEST IA PLAN &amp; DEVELOPMENT</t>
  </si>
  <si>
    <t>NORTHWEST REGIONAL HOUSING AUTHORITY</t>
  </si>
  <si>
    <t>SPENCER MUNICIPAL UTILITIES</t>
  </si>
  <si>
    <t>CLAYTON COUNTY</t>
  </si>
  <si>
    <t>CLAYTON CO AGRICUL EXTENSION DISTRI</t>
  </si>
  <si>
    <t>CLAYTON CO SOIL &amp; WATER CONS DIST</t>
  </si>
  <si>
    <t>CITY OF FARMERSBURG</t>
  </si>
  <si>
    <t>CITY OF GUTTENBERG</t>
  </si>
  <si>
    <t>CITY OF STRAWBERRY POINT</t>
  </si>
  <si>
    <t>CITY OF LUANA</t>
  </si>
  <si>
    <t>CITY OF ELKADER</t>
  </si>
  <si>
    <t>CITY OF MONONA</t>
  </si>
  <si>
    <t>CITY OF MCGREGOR</t>
  </si>
  <si>
    <t>CITY OF GARNAVILLO</t>
  </si>
  <si>
    <t>CITY OF MARQUETTE</t>
  </si>
  <si>
    <t>CITY OF VOLGA</t>
  </si>
  <si>
    <t>CITY OF ST OLAF</t>
  </si>
  <si>
    <t>CITY OF OSTERDOCK</t>
  </si>
  <si>
    <t>CITY OF ELKPORT</t>
  </si>
  <si>
    <t>CITY OF NORTH BUENA VISTA</t>
  </si>
  <si>
    <t>GUTTENBERG MUNIC HOSP</t>
  </si>
  <si>
    <t>CITY OF CLAYTON</t>
  </si>
  <si>
    <t>CITY OF GARBER</t>
  </si>
  <si>
    <t>CASS TOWNSHIP - CLAYTON COUNTY</t>
  </si>
  <si>
    <t>M F L MARMAC COMMUNITY SCHOOL DISTRICT</t>
  </si>
  <si>
    <t>CENTRAL COMMUNITY SCHOOL DISTRICT</t>
  </si>
  <si>
    <t>STARMONT COMMUNITY SCHOOL DISTRICT</t>
  </si>
  <si>
    <t>AEA 1 - KEYSTONE</t>
  </si>
  <si>
    <t>MCGREGOR MUNICIPAL UTILITIES</t>
  </si>
  <si>
    <t>CLINTON COUNTY</t>
  </si>
  <si>
    <t>CLINTON CO ASSESSOR'S OFFICE</t>
  </si>
  <si>
    <t>CLINTON COUNTY AGRI</t>
  </si>
  <si>
    <t>CLINTON CO SOIL &amp; WATER CONS DISTRICT</t>
  </si>
  <si>
    <t>CITY OF WHEATLAND</t>
  </si>
  <si>
    <t>CITY OF DEWITT</t>
  </si>
  <si>
    <t>CITY OF CHARLOTTE</t>
  </si>
  <si>
    <t>CITY OF CLINTON</t>
  </si>
  <si>
    <t>CITY OF LOST NATION</t>
  </si>
  <si>
    <t>CITY OF GOOSE LAKE</t>
  </si>
  <si>
    <t>CITY OF GRAND MOUND</t>
  </si>
  <si>
    <t>CITY OF CALAMUS</t>
  </si>
  <si>
    <t>CITY OF DELMAR</t>
  </si>
  <si>
    <t>CITY OF CAMANCHE</t>
  </si>
  <si>
    <t>CITY OF TORONTO</t>
  </si>
  <si>
    <t>CITY OF WELTON</t>
  </si>
  <si>
    <t>CITY OF LOW MOOR</t>
  </si>
  <si>
    <t>CITY OF ANDOVER</t>
  </si>
  <si>
    <t>CALAMUS PUB LIBRARY</t>
  </si>
  <si>
    <t>CITY OF CLINTON IA HOUSING AUTH</t>
  </si>
  <si>
    <t>CAMANCHE COMMUNITY SCHOOL DISTRICT</t>
  </si>
  <si>
    <t>CALAMUS WHEATLAND CSD</t>
  </si>
  <si>
    <t>CLINTON COMMUNITY SCHOOL DISTRICT</t>
  </si>
  <si>
    <t>CENTRAL DEWITT COMMUNITY SCHOOL DISTRICT</t>
  </si>
  <si>
    <t>NORTHEAST COMMUNITY SCHOOL DISTRICT</t>
  </si>
  <si>
    <t>DELWOOD COMM SCH DIST</t>
  </si>
  <si>
    <t>CLINTON CO AREA SOLID WASTE AGCY</t>
  </si>
  <si>
    <t>ELWOOD COMMUNITY SANITARY DISTRICT</t>
  </si>
  <si>
    <t>CRAWFORD COUNTY</t>
  </si>
  <si>
    <t>CRAWFORD COUNTY AGRI</t>
  </si>
  <si>
    <t>CRAWFORD COUNTY MEMORIAL HOSPITAL</t>
  </si>
  <si>
    <t>CITY OF DENISON</t>
  </si>
  <si>
    <t>CITY OF WESTSIDE</t>
  </si>
  <si>
    <t>CITY OF MANILLA</t>
  </si>
  <si>
    <t>CITY OF CHARTER OAK</t>
  </si>
  <si>
    <t>CITY OF DOW CITY</t>
  </si>
  <si>
    <t>CITY OF VAIL</t>
  </si>
  <si>
    <t>CITY OF DELOIT</t>
  </si>
  <si>
    <t>CITY OF SCHLESWIG</t>
  </si>
  <si>
    <t>CITY OF ARION</t>
  </si>
  <si>
    <t>CITY OF RICKETTS</t>
  </si>
  <si>
    <t>CITY OF KIRON</t>
  </si>
  <si>
    <t>CITY OF BUCK GROVE</t>
  </si>
  <si>
    <t>CITY OF ASPINWALL</t>
  </si>
  <si>
    <t>DENISON COMMUNITY SCHOOL DISTRICT</t>
  </si>
  <si>
    <t>SCHLESWIG COMM SCH DIST</t>
  </si>
  <si>
    <t>AR WE VA COMM SCH DIST</t>
  </si>
  <si>
    <t>CHARTER OAK-UTE COMMUNITY SCHOOL DIST</t>
  </si>
  <si>
    <t>DENISON MUNICIPAL UTILITIES</t>
  </si>
  <si>
    <t>DALLAS COUNTY</t>
  </si>
  <si>
    <t>DALLAS COUNTY AGRI</t>
  </si>
  <si>
    <t>DALLAS COUNTY HOSPITAL</t>
  </si>
  <si>
    <t>CITY OF WOODWARD</t>
  </si>
  <si>
    <t>CITY OF DAWSON</t>
  </si>
  <si>
    <t>CITY OF MINBURN</t>
  </si>
  <si>
    <t>CITY OF REDFIELD</t>
  </si>
  <si>
    <t>CITY OF VAN METER</t>
  </si>
  <si>
    <t>CITY OF DALLAS CENTER</t>
  </si>
  <si>
    <t>CITY OF PERRY</t>
  </si>
  <si>
    <t>CITY OF DEXTER</t>
  </si>
  <si>
    <t>CITY OF ADEL</t>
  </si>
  <si>
    <t>CITY OF GRANGER</t>
  </si>
  <si>
    <t>CITY OF WAUKEE</t>
  </si>
  <si>
    <t>CITY OF LINDEN</t>
  </si>
  <si>
    <t>CITY OF DE SOTO</t>
  </si>
  <si>
    <t>CITY OF BOUTON</t>
  </si>
  <si>
    <t>VAN METER COMMUNITY SCHOOL DISTRICT</t>
  </si>
  <si>
    <t>WAUKEE COMMUNITY SCHOOL DIST</t>
  </si>
  <si>
    <t>DALLAS CENTER GRIMES COMM SCHOOL DIST</t>
  </si>
  <si>
    <t>PERRY COMMUNITY SCHOOL DISTRICT</t>
  </si>
  <si>
    <t>WOODWARD-GRANGER CSD</t>
  </si>
  <si>
    <t>ADEL-DESOTO-MINBURN CSD</t>
  </si>
  <si>
    <t>PERRY WATER WORKS</t>
  </si>
  <si>
    <t>XENIA RURAL WATER DISTRICT</t>
  </si>
  <si>
    <t>SOUTH DALLAS COUNTY LANDFILL AGCY</t>
  </si>
  <si>
    <t>DAVIS COUNTY</t>
  </si>
  <si>
    <t>DAVIS COUNTY HOSPITAL</t>
  </si>
  <si>
    <t>DAVIS COUNTY AGRI</t>
  </si>
  <si>
    <t>DAVIS CO ASSESSOR</t>
  </si>
  <si>
    <t>DAVIS SOIL &amp; WATER CONS DIST</t>
  </si>
  <si>
    <t>CITY OF BLOOMFIELD</t>
  </si>
  <si>
    <t>CITY OF FLORIS</t>
  </si>
  <si>
    <t>CITY OF DRAKESVILLE</t>
  </si>
  <si>
    <t>CITY OF PULASKI</t>
  </si>
  <si>
    <t>DAVIS COUNTY COMMUNITY SCHOOL DISTRICT</t>
  </si>
  <si>
    <t>DECATUR COUNTY</t>
  </si>
  <si>
    <t>DECATUR COUNTY AGRI</t>
  </si>
  <si>
    <t>DECATUR COUNTY HOSPITAL</t>
  </si>
  <si>
    <t>CITY OF LAMONI</t>
  </si>
  <si>
    <t>CITY OF LEON</t>
  </si>
  <si>
    <t>CITY OF DAVIS CITY</t>
  </si>
  <si>
    <t>CITY OF GARDEN GROVE</t>
  </si>
  <si>
    <t>CITY OF PLEASANTON</t>
  </si>
  <si>
    <t>CITY OF GRAND RIVER</t>
  </si>
  <si>
    <t>CITY OF DECATUR CITY</t>
  </si>
  <si>
    <t>CITY OF VAN WERT</t>
  </si>
  <si>
    <t>CITY OF LEROY</t>
  </si>
  <si>
    <t>LOW RENT HOUSING AGENCY OF LEON</t>
  </si>
  <si>
    <t>MORMON TRAIL COMMUNITY SCHOOL DISTRICT</t>
  </si>
  <si>
    <t>LAMONI COMM SCH DIST</t>
  </si>
  <si>
    <t>CENTRAL DECATUR COMMUNITY SCHOOL  DIST</t>
  </si>
  <si>
    <t>LAMONI MUNICIPAL UTILITIES</t>
  </si>
  <si>
    <t>DELAWARE COUNTY</t>
  </si>
  <si>
    <t>DELAWARE COUNTY AGRICULTURAL COMMISSION</t>
  </si>
  <si>
    <t>REGIONAL MEDICAL CENTER</t>
  </si>
  <si>
    <t>DELAWARE CO SOIL &amp; WATER CONS DIST</t>
  </si>
  <si>
    <t>CITY OF EDGEWOOD</t>
  </si>
  <si>
    <t>CITY OF HOPKINTON</t>
  </si>
  <si>
    <t>CITY OF COLESBURG</t>
  </si>
  <si>
    <t>CITY OF MANCHESTER</t>
  </si>
  <si>
    <t>CITY OF EARLVILLE</t>
  </si>
  <si>
    <t>CITY OF DELHI</t>
  </si>
  <si>
    <t>CITY OF RYAN</t>
  </si>
  <si>
    <t>CITY OF GREELEY</t>
  </si>
  <si>
    <t>CITY OF DELAWARE</t>
  </si>
  <si>
    <t>CITY OF MASONVILLE</t>
  </si>
  <si>
    <t>CITY OF DUNDEE</t>
  </si>
  <si>
    <t>MAQUOKETA VALLEY COMMUNITY SCHOOL DIST</t>
  </si>
  <si>
    <t>WEST DELAWARE COUNTY COMM SCH DIST</t>
  </si>
  <si>
    <t>EDGEWOOD-COLESBURG COMMUNITY SCHOOL DIST</t>
  </si>
  <si>
    <t>DELAWARE COUNTY ECONOMIC DEVELOPMENT CO</t>
  </si>
  <si>
    <t>HOPKINTON MUNICIPAL UTILITIES</t>
  </si>
  <si>
    <t>DES MOINES COUNTY</t>
  </si>
  <si>
    <t>DES MOINES COUNTY AGRI</t>
  </si>
  <si>
    <t>CITY OF MEDIAPOLIS</t>
  </si>
  <si>
    <t>CITY OF BURLINGTON</t>
  </si>
  <si>
    <t>CITY OF WEST BURLINGTON</t>
  </si>
  <si>
    <t>CITY OF DANVILLE</t>
  </si>
  <si>
    <t>CITY OF MIDDLETOWN</t>
  </si>
  <si>
    <t>LOW RENT HOUSING AGENCY OF BURLINGTON</t>
  </si>
  <si>
    <t>WEST BURLINGTON INDEPENDENT SCHOOL DIST</t>
  </si>
  <si>
    <t>DANVILLE COMMUNITY SCHOOL DISTRICT</t>
  </si>
  <si>
    <t>MEDIAPOLIS COMM SCH DIST</t>
  </si>
  <si>
    <t>BURLINGTON COMMUNITY SCHOOL DISTRICT</t>
  </si>
  <si>
    <t>SOUTHEASTERN COMMUNITY COLLEGE</t>
  </si>
  <si>
    <t>SOUTHEAST IOWA REGIONAL HOUSING</t>
  </si>
  <si>
    <t>DES MOINES CO REG SOLID WASTE COMM</t>
  </si>
  <si>
    <t>BURLINGTON MUNICIPAL WATERWORKS</t>
  </si>
  <si>
    <t>DICKINSON COUNTY</t>
  </si>
  <si>
    <t>ISU DICKINSON COUNTY EXTENSION OFFICE</t>
  </si>
  <si>
    <t>LAKES REGIONAL HEALTHCARE</t>
  </si>
  <si>
    <t>DICKINSON CO SOIL &amp; WATER CONS DIST</t>
  </si>
  <si>
    <t>CITY OF SPIRIT LAKE</t>
  </si>
  <si>
    <t>CITY OF ARNOLDS PARK</t>
  </si>
  <si>
    <t>CITY OF TERRIL</t>
  </si>
  <si>
    <t>CITY OF SUPERIOR</t>
  </si>
  <si>
    <t>CITY OF LAKE PARK</t>
  </si>
  <si>
    <t>CITY OF OKOBOJI</t>
  </si>
  <si>
    <t>CITY OF MILFORD</t>
  </si>
  <si>
    <t>IOWA GREAT LAKES SANITARY DISTRICT</t>
  </si>
  <si>
    <t>CITY OF ORLEANS</t>
  </si>
  <si>
    <t>CITY OF WAHPETON</t>
  </si>
  <si>
    <t>CITY OF WEST OKOBOJI</t>
  </si>
  <si>
    <t>L H A OF SPIRIT LAKE</t>
  </si>
  <si>
    <t>CENTER GROVE TOWNSHIP - DICKINSON COUNTY</t>
  </si>
  <si>
    <t>SPIRIT LAKE COMMUNITY SCHOOL DISTRICT</t>
  </si>
  <si>
    <t>HARRIS LAKE PARK COMM SCH DIST</t>
  </si>
  <si>
    <t>OKOBOJI COMMUNITY SCHOOL DISTRICT</t>
  </si>
  <si>
    <t>CENTRAL WATER SYSTEM APK OKJ</t>
  </si>
  <si>
    <t>MILFORD MUNICIPAL UTILITIES</t>
  </si>
  <si>
    <t>LAKE PARK MUNICIPAL UTILITIES</t>
  </si>
  <si>
    <t>DUBUQUE COUNTY</t>
  </si>
  <si>
    <t>DUBUQUE COUNTY AGRICULTURAL EXTENSION</t>
  </si>
  <si>
    <t>DUBUQUE COUNTY ASSESSOR</t>
  </si>
  <si>
    <t>CITY ASSESSORS OFFICE DUBUQUE CO</t>
  </si>
  <si>
    <t>DUBUQUE SOIL &amp; WATER CONS DIST</t>
  </si>
  <si>
    <t>CITY OF CASCADE</t>
  </si>
  <si>
    <t>CITY OF WORTHINGTON</t>
  </si>
  <si>
    <t>CITY OF FARLEY</t>
  </si>
  <si>
    <t>CITY OF DUBUQUE</t>
  </si>
  <si>
    <t>CITY OF DYERSVILLE</t>
  </si>
  <si>
    <t>CITY OF EPWORTH</t>
  </si>
  <si>
    <t>CITY OF NEW VIENNA</t>
  </si>
  <si>
    <t>CITY OF BANKSTON</t>
  </si>
  <si>
    <t>CITY OF PEOSTA</t>
  </si>
  <si>
    <t>CITY OF CENTRALIA</t>
  </si>
  <si>
    <t>CITY OF LUXEMBURG</t>
  </si>
  <si>
    <t>CITY OF BERNARD</t>
  </si>
  <si>
    <t>CITY OF SHERRILL</t>
  </si>
  <si>
    <t>CITY OF GRAF</t>
  </si>
  <si>
    <t>CITY OF HOLY CROSS</t>
  </si>
  <si>
    <t>CITY OF ASBURY</t>
  </si>
  <si>
    <t>CITY OF RICKARDSVILLE</t>
  </si>
  <si>
    <t>CITY OF ZWINGLE</t>
  </si>
  <si>
    <t>CITY OF DURANGO</t>
  </si>
  <si>
    <t>DUBUQUE COMMUNITY SCHOOL DISTRICT</t>
  </si>
  <si>
    <t>WESTERN DUBUQUE COMMUNITY SCHOOL DIST</t>
  </si>
  <si>
    <t>EAST CENTRAL INTERGOVERNMENTAL ASSOC</t>
  </si>
  <si>
    <t>CASCADE MUNICIPAL ELECTRIC AND GAS</t>
  </si>
  <si>
    <t>EMMET COUNTY</t>
  </si>
  <si>
    <t>EMMET CO AGR EXT DIST</t>
  </si>
  <si>
    <t>CITY OF ARMSTRONG</t>
  </si>
  <si>
    <t>CITY OF RINGSTED</t>
  </si>
  <si>
    <t>CITY OF ESTHERVILLE</t>
  </si>
  <si>
    <t>CITY OF DOLLIVER</t>
  </si>
  <si>
    <t>CITY OF WALLINGFORD</t>
  </si>
  <si>
    <t>CITY OF GRUVER</t>
  </si>
  <si>
    <t>ESTHERVILLE LINCOLN CENTRAL CSD</t>
  </si>
  <si>
    <t>IOWA LAKES COMMUNITY COLLEGE</t>
  </si>
  <si>
    <t>EMMET COUNTY COUNCIL GOVTS</t>
  </si>
  <si>
    <t>FAYETTE COUNTY</t>
  </si>
  <si>
    <t>FAYETTE COUNTY AGRI EXTENSION DISTRICT</t>
  </si>
  <si>
    <t>CITY OF OELWEIN</t>
  </si>
  <si>
    <t>CITY OF WEST UNION</t>
  </si>
  <si>
    <t>CITY OF WAUCOMA</t>
  </si>
  <si>
    <t>CITY OF FAYETTE</t>
  </si>
  <si>
    <t>CITY OF CLERMONT</t>
  </si>
  <si>
    <t>CITY OF ELGIN</t>
  </si>
  <si>
    <t>CITY OF HAWKEYE</t>
  </si>
  <si>
    <t>CITY OF WESTGATE</t>
  </si>
  <si>
    <t>CITY OF ARLINGTON</t>
  </si>
  <si>
    <t>CITY OF MAYNARD</t>
  </si>
  <si>
    <t>CITY OF RANDALIA</t>
  </si>
  <si>
    <t>CITY OF ST LUCAS</t>
  </si>
  <si>
    <t>CITY OF WADENA</t>
  </si>
  <si>
    <t>WESTGATE PUBLIC LIBRARY</t>
  </si>
  <si>
    <t>WEST CENTRAL COMMUNITY SCHOOL DISTRICT</t>
  </si>
  <si>
    <t>OELWEIN COMMUNITY SCHOOL DISTRICT</t>
  </si>
  <si>
    <t>TURKEY VALLEY COMMUNITY SCHOOL DISTRICT</t>
  </si>
  <si>
    <t>FLOYD COUNTY</t>
  </si>
  <si>
    <t>FLOYD CO AGRICULTURAL EXTENSION</t>
  </si>
  <si>
    <t>FLOYD COUNTY MEMORIAL HOSP</t>
  </si>
  <si>
    <t>CITY OF CHARLES CITY</t>
  </si>
  <si>
    <t>CITY OF ROCKFORD</t>
  </si>
  <si>
    <t>CITY OF NORA SPRINGS</t>
  </si>
  <si>
    <t>CITY OF FLOYD</t>
  </si>
  <si>
    <t>CITY OF RUDD</t>
  </si>
  <si>
    <t>CITY OF MARBLE ROCK</t>
  </si>
  <si>
    <t>CITY OF COLWELL</t>
  </si>
  <si>
    <t>RUDD ROCKFORD MARBLE ROCK COMM SCH DIST</t>
  </si>
  <si>
    <t>CHARLES CITY COMMUNITY SCHOOL DISTRICT</t>
  </si>
  <si>
    <t>FLOYD-MITCHELL-CHICKASAW SOLID WASTE MANGT AG</t>
  </si>
  <si>
    <t>ROCKFORD MUNIC LIGHT PLANT</t>
  </si>
  <si>
    <t>FRANKLIN COUNTY</t>
  </si>
  <si>
    <t>FRANKLIN CO AGRI EXT DIST</t>
  </si>
  <si>
    <t>FRANKLIN GEN HOSP</t>
  </si>
  <si>
    <t>CITY OF HAMPTON</t>
  </si>
  <si>
    <t>CITY OF LATIMER</t>
  </si>
  <si>
    <t>CITY OF COULTER</t>
  </si>
  <si>
    <t>CITY OF ALEXANDER</t>
  </si>
  <si>
    <t>CITY OF SHEFFIELD</t>
  </si>
  <si>
    <t>CITY OF GENEVA</t>
  </si>
  <si>
    <t>CITY OF HANSELL</t>
  </si>
  <si>
    <t>CITY OF POPEJOY</t>
  </si>
  <si>
    <t>ALEXANDER PUB LIBRARY</t>
  </si>
  <si>
    <t>COULTER PUBLIC LIBRARY</t>
  </si>
  <si>
    <t>CAL COMMUNITY SCHOOL DISTRICT</t>
  </si>
  <si>
    <t>FREMONT COUNTY</t>
  </si>
  <si>
    <t>FREMONT COUNTY AGRI EXTENSION DIST</t>
  </si>
  <si>
    <t>CITY OF HAMBURG</t>
  </si>
  <si>
    <t>CITY OF RANDOLPH</t>
  </si>
  <si>
    <t>CITY OF SIDNEY</t>
  </si>
  <si>
    <t>CITY OF RIVERTON</t>
  </si>
  <si>
    <t>CITY OF FARRAGUT</t>
  </si>
  <si>
    <t>CITY OF TABOR</t>
  </si>
  <si>
    <t>CITY OF THURMAN</t>
  </si>
  <si>
    <t>CITY OF IMOGENE</t>
  </si>
  <si>
    <t>LOW RENT HOUSING AGENCY OF TABOR</t>
  </si>
  <si>
    <t>LOW RENT HOUSING AGENCY OF FARRAGUT</t>
  </si>
  <si>
    <t>LOW RENT HOUSING AGENCY OF HAMBURG</t>
  </si>
  <si>
    <t>LOW RENT HOUSING AGENCY OF SIDNEY</t>
  </si>
  <si>
    <t>SIDNEY COMMUNITY SCHOOL DISTRICT</t>
  </si>
  <si>
    <t>HAMBURG COMMUNITY SCHOOL DISTRICT</t>
  </si>
  <si>
    <t>FREMONT-MILLS COMMUNITY SCHOOL DISTRICT</t>
  </si>
  <si>
    <t>FREMONT CO LANDFILL COMMISSION</t>
  </si>
  <si>
    <t>GREENE COUNTY</t>
  </si>
  <si>
    <t>GREENE CO AGR EXT DIS</t>
  </si>
  <si>
    <t>GREENE COUNTY MEDICAL CENTER</t>
  </si>
  <si>
    <t>GREENE CO SOIL &amp; WATER CONS DIST</t>
  </si>
  <si>
    <t>CITY OF RIPPEY</t>
  </si>
  <si>
    <t>CITY OF SCRANTON</t>
  </si>
  <si>
    <t>CITY OF JEFFERSON</t>
  </si>
  <si>
    <t>CITY OF GRAND JUNCTION</t>
  </si>
  <si>
    <t>CITY OF PATON</t>
  </si>
  <si>
    <t>CITY OF CHURDAN</t>
  </si>
  <si>
    <t>CITY OF DANA</t>
  </si>
  <si>
    <t>PATON-CHURDAN COMMUNITY SCHOOL DISTRICT</t>
  </si>
  <si>
    <t>GRAND JUNCTION MUNICIPAL LIGHT &amp; WATER</t>
  </si>
  <si>
    <t>GRUNDY COUNTY</t>
  </si>
  <si>
    <t>GRUNDY COUNTY AGRICULTURAL EXT OFFICE</t>
  </si>
  <si>
    <t>GRUNDY CO SOIL &amp; WATER CONS DIST</t>
  </si>
  <si>
    <t>CITY OF CONRAD</t>
  </si>
  <si>
    <t>CITY OF DIKE</t>
  </si>
  <si>
    <t>CITY OF GRUNDY CENTER</t>
  </si>
  <si>
    <t>CITY OF WELLSBURG</t>
  </si>
  <si>
    <t>CITY OF REINBECK</t>
  </si>
  <si>
    <t>CITY OF BEAMAN</t>
  </si>
  <si>
    <t>CITY OF STOUT</t>
  </si>
  <si>
    <t>CITY OF MORRISON</t>
  </si>
  <si>
    <t>CITY OF HOLLAND</t>
  </si>
  <si>
    <t>GRUNDY CENTER COMMUNITY SCHOOL DISTRICT</t>
  </si>
  <si>
    <t>DIKE-NEW HARTFORD COMMUNITY SCHOOL DIS</t>
  </si>
  <si>
    <t>GLADBROOK-REINBECK COMM SCHOOL DISTRICT</t>
  </si>
  <si>
    <t>BCLUW COMMUNITY SCHOOL DISTRICT</t>
  </si>
  <si>
    <t>GRUNDY CENTER MUNIC LIGHT&amp;POWER DEPT</t>
  </si>
  <si>
    <t>GUTHRIE COUNTY</t>
  </si>
  <si>
    <t>GUTHRIE COUNTY AGRI</t>
  </si>
  <si>
    <t>GUTHRIE COUNTY HOSPITAL</t>
  </si>
  <si>
    <t>GUTHRIE CO ASSESSOR</t>
  </si>
  <si>
    <t>CITY OF PANORA</t>
  </si>
  <si>
    <t>CITY OF GUTHRIE CTR</t>
  </si>
  <si>
    <t>CITY OF STUART</t>
  </si>
  <si>
    <t>CITY OF BAYARD</t>
  </si>
  <si>
    <t>CITY OF JAMAICA</t>
  </si>
  <si>
    <t>CITY OF BAGLEY</t>
  </si>
  <si>
    <t>CITY OF MENLO</t>
  </si>
  <si>
    <t>CITY OF YALE</t>
  </si>
  <si>
    <t>JAMAICA PUB LIBRARY</t>
  </si>
  <si>
    <t>GUTHRIE COMM SCH DIST</t>
  </si>
  <si>
    <t>PANORAMA COMMUNITY SCHOOL DISTRICT</t>
  </si>
  <si>
    <t>HAMILTON COUNTY</t>
  </si>
  <si>
    <t>HAMILTON HOSPITAL</t>
  </si>
  <si>
    <t>HAMILTON COUNTY AGRICULTURAL EXT. DIST.</t>
  </si>
  <si>
    <t>CITY OF ELLSWORTH</t>
  </si>
  <si>
    <t>CITY OF WEBSTER CITY</t>
  </si>
  <si>
    <t>CITY OF STRATFORD</t>
  </si>
  <si>
    <t>CITY OF JEWELL</t>
  </si>
  <si>
    <t>KENDALL YOUNG LIBRARY</t>
  </si>
  <si>
    <t>CITY OF BLAIRSBURG</t>
  </si>
  <si>
    <t>CITY OF WILLIAMS</t>
  </si>
  <si>
    <t>CITY OF STANHOPE</t>
  </si>
  <si>
    <t>CITY OF RANDALL</t>
  </si>
  <si>
    <t>CITY OF KAMRAR</t>
  </si>
  <si>
    <t>STRATFORD COMM SCH DIST</t>
  </si>
  <si>
    <t>WEBSTER CITY COMM SCH DIST</t>
  </si>
  <si>
    <t>SOUTH HAMILTON COMMUNITY SCHOOL DISTRICT</t>
  </si>
  <si>
    <t>NORTHEAST HAMILTON COMM SCH DIST</t>
  </si>
  <si>
    <t>HAMILTON CO SOLID WASTE COMM</t>
  </si>
  <si>
    <t>HANCOCK COUNTY</t>
  </si>
  <si>
    <t>HANCOCK COUNTY AGRI EXT DIST</t>
  </si>
  <si>
    <t>HANCOCK COUNTY HEALTH SYSTEM</t>
  </si>
  <si>
    <t>CITY OF KLEMME</t>
  </si>
  <si>
    <t>CITY OF BRITT</t>
  </si>
  <si>
    <t>CITY OF GARNER</t>
  </si>
  <si>
    <t>CITY OF CORWITH</t>
  </si>
  <si>
    <t>CITY OF KANAWHA</t>
  </si>
  <si>
    <t>CITY OF CRYSTAL LAKE</t>
  </si>
  <si>
    <t>CITY OF WODEN</t>
  </si>
  <si>
    <t>CITY OF GOODELL</t>
  </si>
  <si>
    <t>CONCORD TOWNSHIP - HANCOCK COUNTY</t>
  </si>
  <si>
    <t>ELL TOWNSHIP - HANCOCK COUNTY</t>
  </si>
  <si>
    <t>WEST HANCOCK COMMUNITY SCHOOL DISTRICT</t>
  </si>
  <si>
    <t>STATE - DEPT OF HUMAN SERVICES/ELDORA</t>
  </si>
  <si>
    <t>HARDIN COUNTY</t>
  </si>
  <si>
    <t>HARDIN COUNTY AGRI</t>
  </si>
  <si>
    <t>HARDIN CO SOIL &amp; WATER CONS DIST</t>
  </si>
  <si>
    <t>RURAL IOWA WASTE MANAGEMENT ASSOCIATION</t>
  </si>
  <si>
    <t>CITY OF RADCLIFFE</t>
  </si>
  <si>
    <t>CITY OF ACKLEY</t>
  </si>
  <si>
    <t>CITY OF ELDORA</t>
  </si>
  <si>
    <t>CITY OF IOWA FALLS</t>
  </si>
  <si>
    <t>ELLSWORTH MUNICIPAL HOSPITAL</t>
  </si>
  <si>
    <t>CITY OF ALDEN</t>
  </si>
  <si>
    <t>CITY OF STEAMBOAT ROCK</t>
  </si>
  <si>
    <t>CITY OF BUCKEYE</t>
  </si>
  <si>
    <t>CITY OF UNION</t>
  </si>
  <si>
    <t>CITY OF HUBBARD</t>
  </si>
  <si>
    <t>CITY OF WHITTEN</t>
  </si>
  <si>
    <t>STEAMBOAT ROCK PUBLIC LIBRARY</t>
  </si>
  <si>
    <t>CITY OF NEW PROVIDENCE</t>
  </si>
  <si>
    <t>CITY OF OWASA</t>
  </si>
  <si>
    <t>CENTRAL IOWA JUVENILE DETENTION CTR</t>
  </si>
  <si>
    <t>ELDORA NEW PROVIDENCE COMM SCH DIST</t>
  </si>
  <si>
    <t>HUBBARD-RADCLIFFE COM SCHOOL DISTRICT</t>
  </si>
  <si>
    <t>IOWA FALLS COMMUNITY SCHOOL DISTRICT</t>
  </si>
  <si>
    <t>ALDEN COMMUNITY SCHOOL DISTRICT</t>
  </si>
  <si>
    <t>HARRISON COUNTY</t>
  </si>
  <si>
    <t>HARRISON COUNTY AGR EXT DIST</t>
  </si>
  <si>
    <t>CITY OF MISSOURI VALLEY</t>
  </si>
  <si>
    <t>CITY OF WOODBINE</t>
  </si>
  <si>
    <t>CITY OF DUNLAP</t>
  </si>
  <si>
    <t>CITY OF LOGAN</t>
  </si>
  <si>
    <t>CITY OF PERSIA</t>
  </si>
  <si>
    <t>CITY OF PISGAH</t>
  </si>
  <si>
    <t>CITY OF MODALE</t>
  </si>
  <si>
    <t>CITY OF MONDAMIN</t>
  </si>
  <si>
    <t>WOODBINE PUBLIC LIBRARY</t>
  </si>
  <si>
    <t>CITY OF MAGNOLIA</t>
  </si>
  <si>
    <t>CITY OF LITTLE SIOUX</t>
  </si>
  <si>
    <t>LOW RENT HOUSING AGENCY OF MISSOURI VAL</t>
  </si>
  <si>
    <t>MISSOURI VALLEY COMMUNITY SCHOOL DIST</t>
  </si>
  <si>
    <t>WEST HARRISON COMM SCH DIST</t>
  </si>
  <si>
    <t>LOGAN MAGNOLIA COMM SCH DIST</t>
  </si>
  <si>
    <t>WOODBINE COMMUNITY SCHOOL DISTRICT 2</t>
  </si>
  <si>
    <t>BOYER VALLEY COMMUNITY SCHOOL DISTRICT</t>
  </si>
  <si>
    <t>MUNIC LIGHT&amp;POWER PLT</t>
  </si>
  <si>
    <t>STATE - DEPT OF CORRECTIONS/MT PLEASANT</t>
  </si>
  <si>
    <t>HENRY COUNTY</t>
  </si>
  <si>
    <t>HENRY COUNTY AGRICULTURAL EXT OFFICE</t>
  </si>
  <si>
    <t>HENRY COUNTY HEALTH CENTER</t>
  </si>
  <si>
    <t>CITY OF MOUNT PLEASANT</t>
  </si>
  <si>
    <t>CITY OF WINFIELD</t>
  </si>
  <si>
    <t>CITY OF NEW LONDON</t>
  </si>
  <si>
    <t>CITY OF WAYLAND</t>
  </si>
  <si>
    <t>CITY OF SALEM</t>
  </si>
  <si>
    <t>CITY OF OLDS</t>
  </si>
  <si>
    <t>CITY OF ROME</t>
  </si>
  <si>
    <t>CITY OF COPPOCK</t>
  </si>
  <si>
    <t>CITY OF HILLSBORO</t>
  </si>
  <si>
    <t>NEW LONDON COMMUNITY SCHOOL DISTRICT</t>
  </si>
  <si>
    <t>MT PLEASANT COMMUNITY SCHOOL DISTRICT</t>
  </si>
  <si>
    <t>WINFIELD MT UNION COMMUNITY SCHOOL DIST</t>
  </si>
  <si>
    <t>WACO COMMUNITY SCHOOL DISTRICT</t>
  </si>
  <si>
    <t>MT PLEASANT UTILITIES</t>
  </si>
  <si>
    <t>HOWARD COUNTY</t>
  </si>
  <si>
    <t>HOWARD COUNTY AGRI EXT DIST</t>
  </si>
  <si>
    <t>REGIONAL HEALTH SERVICES OF HOWARD CO</t>
  </si>
  <si>
    <t>HOWARD SOIL &amp; WTR. CONS. DIST.</t>
  </si>
  <si>
    <t>CITY OF ELMA</t>
  </si>
  <si>
    <t>CITY OF CRESCO</t>
  </si>
  <si>
    <t>CITY OF CHESTER</t>
  </si>
  <si>
    <t>CITY OF LIME SPRINGS</t>
  </si>
  <si>
    <t>CITY OF PROTIVIN</t>
  </si>
  <si>
    <t>HOWARD WINNESHIEK COMM SCH DIST</t>
  </si>
  <si>
    <t>RICEVILLE COMMUNITY SCHOOL DISTRICT</t>
  </si>
  <si>
    <t>HUMBOLDT COUNTY</t>
  </si>
  <si>
    <t>HUMBOLDT COUNTY AGRI</t>
  </si>
  <si>
    <t>HUMBOLDT COUNTY MEMORIAL HOSPITAL</t>
  </si>
  <si>
    <t>CITY OF RENWICK</t>
  </si>
  <si>
    <t>CITY OF HUMBOLDT</t>
  </si>
  <si>
    <t>CITY OF RUTLAND</t>
  </si>
  <si>
    <t>CITY OF DAKOTA CITY</t>
  </si>
  <si>
    <t>CITY OF LIVERMORE</t>
  </si>
  <si>
    <t>CITY OF BODE</t>
  </si>
  <si>
    <t>CITY OF OTTOSEN</t>
  </si>
  <si>
    <t>CITY OF THOR</t>
  </si>
  <si>
    <t>CITY OF BRADGATE</t>
  </si>
  <si>
    <t>CITY OF PIONEER</t>
  </si>
  <si>
    <t>CITY OF HARDY</t>
  </si>
  <si>
    <t>LU VERNE PUB LIBRARY</t>
  </si>
  <si>
    <t>TWIN RIVERS COMMUNITY SCHOOL</t>
  </si>
  <si>
    <t>HUMBOLDT COMMUNITY SCHOOL DISTRICT</t>
  </si>
  <si>
    <t>GILMORE CITY &amp; BRADGATE COMM SCH DIST</t>
  </si>
  <si>
    <t>NORTH IOWA MUNICIPAL ELECTRIC COOP ASSOC</t>
  </si>
  <si>
    <t>IDA COUNTY</t>
  </si>
  <si>
    <t>IDA COUNTY AGRI</t>
  </si>
  <si>
    <t>CITY OF ARTHUR</t>
  </si>
  <si>
    <t>CITY OF BATTLE CREEK</t>
  </si>
  <si>
    <t>CITY OF IDA GROVE</t>
  </si>
  <si>
    <t>CITY OF HOLSTEIN</t>
  </si>
  <si>
    <t>CITY OF GALVA</t>
  </si>
  <si>
    <t>IDA GROVE CEMETERY</t>
  </si>
  <si>
    <t>HOLSTEIN CEMETERY ASSOCIATION</t>
  </si>
  <si>
    <t>BATTLE CREEK - IDA GROVE COMM SCH DIST</t>
  </si>
  <si>
    <t>GALVA-HOLSTEIN COMMUNITY SCHOOL DISTRICT</t>
  </si>
  <si>
    <t>IOWA COUNTY</t>
  </si>
  <si>
    <t>IOWA COUNTY AGRICULTURAL EXTENSION DIST</t>
  </si>
  <si>
    <t>IOWA CO SOIL &amp; WATER CONS DIST</t>
  </si>
  <si>
    <t>CITY OF VICTOR</t>
  </si>
  <si>
    <t>CITY OF LADORA</t>
  </si>
  <si>
    <t>CITY OF WILLIAMSBURG</t>
  </si>
  <si>
    <t>CITY OF MARENGO</t>
  </si>
  <si>
    <t>CITY OF PARNELL</t>
  </si>
  <si>
    <t>CITY OF NORTH ENGLISH</t>
  </si>
  <si>
    <t>MARENGO MEMORIAL HOSPITAL</t>
  </si>
  <si>
    <t>CITY OF MILLERSBURG</t>
  </si>
  <si>
    <t>WILLIAMSBURG COMMUNITY SCHOOL DISTRICT</t>
  </si>
  <si>
    <t>ENGLISH VALLEY COMMUNITY SCHOOL DISTRIC</t>
  </si>
  <si>
    <t>IOWA VALLEY COMMUNITY SCHOOL DISTRICT</t>
  </si>
  <si>
    <t>H L V COMMUNITY SCHOOL DISTRICT</t>
  </si>
  <si>
    <t>JACKSON COUNTY</t>
  </si>
  <si>
    <t>JACKSON COUNTY REGIONAL HEALTH CENTER</t>
  </si>
  <si>
    <t>JACKSON COUNTY AGRI</t>
  </si>
  <si>
    <t>JACKSON CO SOIL &amp; WATER CONS DIST</t>
  </si>
  <si>
    <t>CITY OF MAQUOKETA</t>
  </si>
  <si>
    <t>CITY OF SABULA</t>
  </si>
  <si>
    <t>CITY OF PRESTON</t>
  </si>
  <si>
    <t>CITY OF BELLEVUE</t>
  </si>
  <si>
    <t>CITY OF BALDWIN</t>
  </si>
  <si>
    <t>CITY OF MILES</t>
  </si>
  <si>
    <t>CITY OF LA MOTTE</t>
  </si>
  <si>
    <t>CITY OF ANDREW</t>
  </si>
  <si>
    <t>CITY OF MONMOUTH</t>
  </si>
  <si>
    <t>CITY OF SPRINGBROOK</t>
  </si>
  <si>
    <t>CITY OF SPRAGUEVILLE</t>
  </si>
  <si>
    <t>ANDREW COMMUNITY SCHOOL DISTRICT</t>
  </si>
  <si>
    <t>BELLEVUE COMMUNITY SCHOOL DISTRICT</t>
  </si>
  <si>
    <t>MAQUOKETA COMMUNITY SCHOOL DISTRICT</t>
  </si>
  <si>
    <t>WASTE AUTHORITY OF JACKSON COUNTY</t>
  </si>
  <si>
    <t>MAQUOKETA MUNIC ELECTRIC UTILITY</t>
  </si>
  <si>
    <t>STATE - DEPT OF CORRECTIONS/NEWTON</t>
  </si>
  <si>
    <t>JASPER COUNTY</t>
  </si>
  <si>
    <t>JASPER COUNTY AGRICULTURAL EXT</t>
  </si>
  <si>
    <t>JASPER CO SOIL &amp; WATER CONS DIST</t>
  </si>
  <si>
    <t>CITY OF COLFAX</t>
  </si>
  <si>
    <t>CITY OF MINGO</t>
  </si>
  <si>
    <t>CITY OF NEWTON</t>
  </si>
  <si>
    <t>CITY OF KELLOGG</t>
  </si>
  <si>
    <t>CITY OF MONROE</t>
  </si>
  <si>
    <t>CITY OF PRAIRIE CITY</t>
  </si>
  <si>
    <t>CITY OF SULLY</t>
  </si>
  <si>
    <t>CITY OF BAXTER</t>
  </si>
  <si>
    <t>CITY OF LYNNVILLE</t>
  </si>
  <si>
    <t>CITY OF REASNOR</t>
  </si>
  <si>
    <t>CITY OF LAMBS GROVE</t>
  </si>
  <si>
    <t>CITY OF VALERIA</t>
  </si>
  <si>
    <t>BAXTER COMMUNITY SCHOOL DISTRICT</t>
  </si>
  <si>
    <t>NEWTON COMMUNITY SCHOOL DISTRICT</t>
  </si>
  <si>
    <t>LYNNVILLE SULLY COMMUNITY SCHOOL DIST</t>
  </si>
  <si>
    <t>COLFAX-MINGO COMMUNITY SCHOOL DISTRICT</t>
  </si>
  <si>
    <t>PCM COMMUNITY SCHOOL DISTRICT</t>
  </si>
  <si>
    <t>8TH JUDICIAL DIST DEPT CORR SERVICES</t>
  </si>
  <si>
    <t>JEFFERSON COUNTY</t>
  </si>
  <si>
    <t>JEFFERSON COUNTY HEALTH CENTER</t>
  </si>
  <si>
    <t>JEFFERSON COUNTY AGRI</t>
  </si>
  <si>
    <t>CITY OF FAIRFIELD</t>
  </si>
  <si>
    <t>CITY OF LOCKRIDGE</t>
  </si>
  <si>
    <t>CITY OF LIBERTYVILLE</t>
  </si>
  <si>
    <t>CITY OF BATAVIA</t>
  </si>
  <si>
    <t>CITY OF PACKWOOD</t>
  </si>
  <si>
    <t>CITY OF PLEASANT PLAIN</t>
  </si>
  <si>
    <t>FAIRFIELD COMMUNITY SCHOOL DISTRICT</t>
  </si>
  <si>
    <t>SOUTH IOWA AREA CRIME COMMISSION</t>
  </si>
  <si>
    <t>UNIVERSITY OF IOWA</t>
  </si>
  <si>
    <t>JOHNSON COUNTY</t>
  </si>
  <si>
    <t>JOHNSON COUNTY AGRICULTURAL EXTENSION</t>
  </si>
  <si>
    <t>JOHNSON COUNTY SOIL &amp; WATER CONS DIST</t>
  </si>
  <si>
    <t>CITY OF IOWA CITY</t>
  </si>
  <si>
    <t>CITY OF CORALVILLE</t>
  </si>
  <si>
    <t>CITY OF LONE TREE</t>
  </si>
  <si>
    <t>CITY OF SOLON</t>
  </si>
  <si>
    <t>CITY OF OXFORD</t>
  </si>
  <si>
    <t>CITY OF HILLS</t>
  </si>
  <si>
    <t>CITY OF UNIVERSITY HEIGHTS</t>
  </si>
  <si>
    <t>CITY OF TIFFIN</t>
  </si>
  <si>
    <t>LONE TREE HOUSING COMMISSION</t>
  </si>
  <si>
    <t>CITY OF NORTH LIBERTY</t>
  </si>
  <si>
    <t>CITY OF SWISHER</t>
  </si>
  <si>
    <t>CITY OF SHUEYVILLE</t>
  </si>
  <si>
    <t>SOLON COMMUNITY SCHOOL DISTRICT</t>
  </si>
  <si>
    <t>IOWA CITY COMMUNITY SCHOOL DISTRICT</t>
  </si>
  <si>
    <t>LONE TREE COMMUNITY SCHOOL DISTRICT</t>
  </si>
  <si>
    <t>CLEAR CREEK-AMANA COMMUNITY SCHOOL DIST</t>
  </si>
  <si>
    <t>EAST CENTRAL IOWA COUNCIL OF GOVERNMENTS</t>
  </si>
  <si>
    <t>STATE - DEPT OF CORRECTIONS/ANAMOSA</t>
  </si>
  <si>
    <t>STATE - DEPT OF CORRECTIONS/OAKDALE</t>
  </si>
  <si>
    <t>JONES COUNTY</t>
  </si>
  <si>
    <t>JONES COUNTY AGRI</t>
  </si>
  <si>
    <t>JONES COUNTY SOIL &amp; WATER CONS DISTRICT</t>
  </si>
  <si>
    <t>CITY OF OXFORD JUNCTION</t>
  </si>
  <si>
    <t>CITY OF WYOMING</t>
  </si>
  <si>
    <t>CITY OF ONSLOW</t>
  </si>
  <si>
    <t>CITY OF ANAMOSA</t>
  </si>
  <si>
    <t>CITY OF MONTICELLO</t>
  </si>
  <si>
    <t>CITY OF OLIN</t>
  </si>
  <si>
    <t>CITY OF MARTELLE</t>
  </si>
  <si>
    <t>CITY OF MORLEY</t>
  </si>
  <si>
    <t>OLIN CONSOLIDATED INDEPENDENT SCHOOL DIS</t>
  </si>
  <si>
    <t>MONTICELLO COMM SCH DIST</t>
  </si>
  <si>
    <t>MIDLAND COMMUNITY SCHOOL DISTRICT</t>
  </si>
  <si>
    <t>ANAMOSA COMMUNITY SCHOOL DISTRICT</t>
  </si>
  <si>
    <t>JONES CO SOLID WASTE MANGT COMM</t>
  </si>
  <si>
    <t>ADVANCEMENT SERVICES</t>
  </si>
  <si>
    <t>KEOKUK COUNTY</t>
  </si>
  <si>
    <t>KEOKUK COUNTY AGRICULTURAL EXTENSION OFF</t>
  </si>
  <si>
    <t>KEOKUK COUNTY HEALTH CENTER</t>
  </si>
  <si>
    <t>CITY OF SIGOURNEY</t>
  </si>
  <si>
    <t>CITY OF WHAT CHEER</t>
  </si>
  <si>
    <t>CITY OF KEOTA</t>
  </si>
  <si>
    <t>CITY OF SOUTH ENGLISH</t>
  </si>
  <si>
    <t>CITY OF THORNBURG</t>
  </si>
  <si>
    <t>CITY OF RICHLAND</t>
  </si>
  <si>
    <t>CITY OF HEDRICK</t>
  </si>
  <si>
    <t>CITY OF DELTA</t>
  </si>
  <si>
    <t>CITY OF OLLIE</t>
  </si>
  <si>
    <t>CITY OF MARTINSBURG</t>
  </si>
  <si>
    <t>CITY OF KESWICK</t>
  </si>
  <si>
    <t>CITY OF HARPER</t>
  </si>
  <si>
    <t>CITY OF WEBSTER</t>
  </si>
  <si>
    <t>CITY OF HAYESVILLE</t>
  </si>
  <si>
    <t>SIGOURNEY COMMUNITY SCHOOL DISTRICT</t>
  </si>
  <si>
    <t>TRI-COUNTY COMMUNITY SCHOOL DISTRICT</t>
  </si>
  <si>
    <t>KEOTA COMMUNITY SCHOOL DISTRICT</t>
  </si>
  <si>
    <t>PEKIN COMMUNITY SCHOOL DISTRICT</t>
  </si>
  <si>
    <t>KOSSUTH SOIL &amp; WATER CONSERVATION DIST</t>
  </si>
  <si>
    <t>KOSSUTH COUNTY</t>
  </si>
  <si>
    <t>KOSSUTH COUNTY AGRI</t>
  </si>
  <si>
    <t>KOSSUTH REGIONAL HEALTH CENTER</t>
  </si>
  <si>
    <t>CITY OF ALGONA</t>
  </si>
  <si>
    <t>CITY OF LAKOTA</t>
  </si>
  <si>
    <t>CITY OF WESLEY</t>
  </si>
  <si>
    <t>CITY OF FENTON</t>
  </si>
  <si>
    <t>CITY OF SWEA CITY</t>
  </si>
  <si>
    <t>CITY OF BANCROFT</t>
  </si>
  <si>
    <t>CITY OF WHITTEMORE</t>
  </si>
  <si>
    <t>CITY OF BURT</t>
  </si>
  <si>
    <t>CITY OF LEDYARD</t>
  </si>
  <si>
    <t>CITY OF TITONKA</t>
  </si>
  <si>
    <t>CITY OF LONE ROCK</t>
  </si>
  <si>
    <t>LAKOTA PUBLIC LIBRARY</t>
  </si>
  <si>
    <t>CITY OF LU VERNE</t>
  </si>
  <si>
    <t>ALGONA COMMUNITY SCHOOL DISTRICT</t>
  </si>
  <si>
    <t>LUVERNE COMMUNITY SCHOOL DISTRICT</t>
  </si>
  <si>
    <t>NORTH KOSSUTH COMMUNITY SCHOOL DISTRICT</t>
  </si>
  <si>
    <t>ALGONA MUNICIPAL UTILITIES</t>
  </si>
  <si>
    <t>STATE - DEPT OF CORRECTIONS/FT MADISON</t>
  </si>
  <si>
    <t>LEE COUNTY</t>
  </si>
  <si>
    <t>LEE COUNTY AGRICULTURAL EXTENSION OFFICE</t>
  </si>
  <si>
    <t>GREAT RIVER REGIONAL WASTE AUTHORITY</t>
  </si>
  <si>
    <t>CITY OF KEOKUK</t>
  </si>
  <si>
    <t>CITY OF DONNELLSON</t>
  </si>
  <si>
    <t>CITY OF FORT MADISON</t>
  </si>
  <si>
    <t>CITY OF WEST POINT</t>
  </si>
  <si>
    <t>CITY OF MONTROSE</t>
  </si>
  <si>
    <t>CITY OF FRANKLIN</t>
  </si>
  <si>
    <t>CITY OF ST PAUL</t>
  </si>
  <si>
    <t>KEOKUK HOUSING AUTHORITY</t>
  </si>
  <si>
    <t>FT MADISON HOUSING AUTHORITY</t>
  </si>
  <si>
    <t>DONNELLSON PUBLIC LIBRARY</t>
  </si>
  <si>
    <t>CITY OF HOUGHTON</t>
  </si>
  <si>
    <t>DONNELLSON MUNICIPAL WATER WORKS</t>
  </si>
  <si>
    <t>KEOKUK COMMUNITY SCHOOL DISTRICT</t>
  </si>
  <si>
    <t>CENTRAL LEE COMMUNITY SCHOOL DISTRICT</t>
  </si>
  <si>
    <t>FORT MADISON COMMUNITY SCHOOL DISTRICT</t>
  </si>
  <si>
    <t>SOUTHEAST IOWA PLANNING COMMISSION</t>
  </si>
  <si>
    <t>KEOKUK MUNICIPAL WATER WORKS</t>
  </si>
  <si>
    <t>6TH JUDICIAL DIST DEPT CORR SERVICES</t>
  </si>
  <si>
    <t>LINN COUNTY</t>
  </si>
  <si>
    <t>LINN COUNTY ASSESSOR</t>
  </si>
  <si>
    <t>LINN COUNTY AGRI</t>
  </si>
  <si>
    <t>CITY ASSESSOR'S OFFICE LINN COUNTY</t>
  </si>
  <si>
    <t>CITY OF CEDAR RAPIDS</t>
  </si>
  <si>
    <t>CITY OF CENTRAL CITY</t>
  </si>
  <si>
    <t>CITY OF COGGON</t>
  </si>
  <si>
    <t>CITY OF LISBON</t>
  </si>
  <si>
    <t>CITY OF MOUNT VERNON</t>
  </si>
  <si>
    <t>CITY OF SPRINGVILLE</t>
  </si>
  <si>
    <t>CITY OF MARION</t>
  </si>
  <si>
    <t>CITY OF CENTER POINT</t>
  </si>
  <si>
    <t>CITY OF WALKER</t>
  </si>
  <si>
    <t>CITY OF PRAIRIEBURG</t>
  </si>
  <si>
    <t>MARION MUNICIPAL WATER DEPARTMENT</t>
  </si>
  <si>
    <t>CITY OF ALBURNETT</t>
  </si>
  <si>
    <t>CITY OF PALO</t>
  </si>
  <si>
    <t>CITY OF BERTRAM</t>
  </si>
  <si>
    <t>CITY OF ROBINS</t>
  </si>
  <si>
    <t>CITY OF ELY</t>
  </si>
  <si>
    <t>CITY OF HIAWATHA</t>
  </si>
  <si>
    <t>CITY OF FAIRFAX</t>
  </si>
  <si>
    <t>CEDAR RAPIDS COMMUNITY SCHOOL DISTRICT</t>
  </si>
  <si>
    <t>MARION INDEPENDENT SCHOOL DISTRICT</t>
  </si>
  <si>
    <t>ALBURNETT COMMUNITY SCHOOL DISTRICT</t>
  </si>
  <si>
    <t>CENTER POINT-URBANA COMMUNITY SCHOOL DIS</t>
  </si>
  <si>
    <t>COLLEGE COMMUNITY SCHOOL DISTRICT</t>
  </si>
  <si>
    <t>CENTRAL CITY COMMUNITY SCHOOL DISTRICT</t>
  </si>
  <si>
    <t>LINN-MAR COMMUNITY SCHOOL DISTRICT</t>
  </si>
  <si>
    <t>MOUNT VERNON COMMUNITY SCHOOL DISTRICT</t>
  </si>
  <si>
    <t>SPRINGVILLE COMMUNITY SCHOOL DISTRICT</t>
  </si>
  <si>
    <t>LISBON COMMUNITY SCHOOL DISTRICT</t>
  </si>
  <si>
    <t>NORTH LINN COMMUNITY SCHOOL DISTRICT</t>
  </si>
  <si>
    <t>KIRKWOOD COMMUNITY COLLEGE</t>
  </si>
  <si>
    <t>AEA 10 - GRANT WOOD</t>
  </si>
  <si>
    <t>COGGON MUNICIPAL LIGHT PLANT</t>
  </si>
  <si>
    <t>CEDAR RAPIDS / LINN CO SOLID WASTE AGCY</t>
  </si>
  <si>
    <t>LOUISA COUNTY</t>
  </si>
  <si>
    <t>LOUISA COUNTY AGRI EXT DISTRICT</t>
  </si>
  <si>
    <t>LOUISA COUNTY ASSESSOR</t>
  </si>
  <si>
    <t>CITY OF WAPELLO</t>
  </si>
  <si>
    <t>CITY OF MORNING SUN</t>
  </si>
  <si>
    <t>CITY OF COLUMBUS JUNCTION</t>
  </si>
  <si>
    <t>CITY OF GRANDVIEW</t>
  </si>
  <si>
    <t>CITY OF COLUMBUS CITY</t>
  </si>
  <si>
    <t>CITY OF COTTER</t>
  </si>
  <si>
    <t>CITY OF FREDONIA</t>
  </si>
  <si>
    <t>CITY OF OAKVILLE</t>
  </si>
  <si>
    <t>CITY OF LETTS</t>
  </si>
  <si>
    <t>LOUISA REGIONAL SOLID WASTE</t>
  </si>
  <si>
    <t>WAPELLO COMMUNITY SCHOOL DISTRICT</t>
  </si>
  <si>
    <t>COLUMBUS COMMUNITY SCHOOL DISTRICT</t>
  </si>
  <si>
    <t>MORNING SUN COMMUNITY SCHOOL DISTRICT</t>
  </si>
  <si>
    <t>LOUISA MUSCATINE COMMUNITY SCHOOL DIST</t>
  </si>
  <si>
    <t>LUCAS COUNTY</t>
  </si>
  <si>
    <t>LUCAS COUNTY AGRI</t>
  </si>
  <si>
    <t>LUCAS COUNTY HEALTH CENTER</t>
  </si>
  <si>
    <t>CITY OF RUSSELL</t>
  </si>
  <si>
    <t>CITY OF CHARITON</t>
  </si>
  <si>
    <t>CITY OF LUCAS</t>
  </si>
  <si>
    <t>CITY OF DERBY</t>
  </si>
  <si>
    <t>CITY OF WILLIAMSON</t>
  </si>
  <si>
    <t>HOUSING BOARD</t>
  </si>
  <si>
    <t>CHARITON MUNICIPAL WATER</t>
  </si>
  <si>
    <t>CHARITON COMMUNITY SCHOOL DISTRICT</t>
  </si>
  <si>
    <t>SOUTH IA AREA DETENTION SERV. AGCY.</t>
  </si>
  <si>
    <t>LYON COUNTY</t>
  </si>
  <si>
    <t>LYON COUNTY AGRICULTURAL EXT DISTRICT</t>
  </si>
  <si>
    <t>CITY OF ALVORD</t>
  </si>
  <si>
    <t>CITY OF LITTLE ROCK</t>
  </si>
  <si>
    <t>CITY OF GEORGE</t>
  </si>
  <si>
    <t>CITY OF LARCHWOOD</t>
  </si>
  <si>
    <t>CITY OF INWOOD</t>
  </si>
  <si>
    <t>CITY OF DOON</t>
  </si>
  <si>
    <t>CITY OF ROCK RAPIDS</t>
  </si>
  <si>
    <t>CITY OF LESTER</t>
  </si>
  <si>
    <t>ROCK RAPIDS PUBLIC LIBRARY</t>
  </si>
  <si>
    <t>ROCK RAPIDS MUNICIPAL HOUSING AGENCY</t>
  </si>
  <si>
    <t>WEST LYON COMMUNITY SCHOOL DISTRICT</t>
  </si>
  <si>
    <t>CENTRAL LYON COMMUNITY SCHOOL DISTRICT</t>
  </si>
  <si>
    <t>MADISON COUNTY</t>
  </si>
  <si>
    <t>MADISON COUNTY AGRI EXT DISTRICT</t>
  </si>
  <si>
    <t>MADISON COUNTY MEMORIAL HOSPITAL</t>
  </si>
  <si>
    <t>CITY OF WINTERSET</t>
  </si>
  <si>
    <t>CITY OF EARLHAM</t>
  </si>
  <si>
    <t>CITY OF TRURO</t>
  </si>
  <si>
    <t>CITY OF ST CHARLES</t>
  </si>
  <si>
    <t>CITY OF EAST PERU</t>
  </si>
  <si>
    <t>CITY OF MACKSBURG</t>
  </si>
  <si>
    <t>CITY OF BEVINGTON</t>
  </si>
  <si>
    <t>NORTH WARD PLAZA</t>
  </si>
  <si>
    <t>CITY OF PATTERSON</t>
  </si>
  <si>
    <t>EARLHAM COMMUNITY SCHOOL DISTRICT</t>
  </si>
  <si>
    <t>WINTERSET COMMUNITY SCHOOL DISTRICT</t>
  </si>
  <si>
    <t>INTERSTATE 35 COMMUNITY SCHOOL DISTRICT</t>
  </si>
  <si>
    <t>SOUTH CENTRAL IOWA LANDFILL AGENCY</t>
  </si>
  <si>
    <t>MAHASKA COUNTY</t>
  </si>
  <si>
    <t>MAHASKA COUNTY AGRI</t>
  </si>
  <si>
    <t>MAHASKA HEALTH PARTNERSHIP</t>
  </si>
  <si>
    <t>MAHASKA CO SOIL &amp; WATER CONS DIST</t>
  </si>
  <si>
    <t>S C IA SOLID WASTE AGENCY</t>
  </si>
  <si>
    <t>CITY OF NEW SHARON</t>
  </si>
  <si>
    <t>CITY OF OSKALOOSA</t>
  </si>
  <si>
    <t>CITY OF FREMONT</t>
  </si>
  <si>
    <t>CITY OF UNIVERSITY PARK</t>
  </si>
  <si>
    <t>CITY OF LEIGHTON</t>
  </si>
  <si>
    <t>CITY OF BEACON</t>
  </si>
  <si>
    <t>CITY OF ROSE HILL</t>
  </si>
  <si>
    <t>CITY OF BARNES CITY</t>
  </si>
  <si>
    <t>CEDAR TOWNSHIP - MAHASKA COUNTY</t>
  </si>
  <si>
    <t>NORTH MAHASKA COMMUNITY SCHOOL DISTRICT</t>
  </si>
  <si>
    <t>OSKALOOSA COMMUNITY SCHOOL DISTRICT</t>
  </si>
  <si>
    <t>MAHASKA CO SOLID WASTE MGMT COMM</t>
  </si>
  <si>
    <t>OSKALOOSA WATER DEPT</t>
  </si>
  <si>
    <t>MARION COUNTY</t>
  </si>
  <si>
    <t>MARION COUNTY AGRI</t>
  </si>
  <si>
    <t>MARION COUNTY RURAL WATER DIST</t>
  </si>
  <si>
    <t>CITY OF KNOXVILLE</t>
  </si>
  <si>
    <t>CITY OF PELLA</t>
  </si>
  <si>
    <t>CITY OF PLEASANTVILLE</t>
  </si>
  <si>
    <t>CITY OF BUSSEY</t>
  </si>
  <si>
    <t>CITY OF MARYSVILLE</t>
  </si>
  <si>
    <t>CITY OF HAMILTON</t>
  </si>
  <si>
    <t>CITY OF SWAN</t>
  </si>
  <si>
    <t>CITY OF HARVEY</t>
  </si>
  <si>
    <t>CITY OF MELCHER-DALLAS</t>
  </si>
  <si>
    <t>KNOXVILLE LOW RENT HOUSING AGCY</t>
  </si>
  <si>
    <t>PLEASANTVILLE COMMUNITY SCHOOL DISTRICT</t>
  </si>
  <si>
    <t>TWIN CEDARS COMMUNITY SCHOOL DISTRICT</t>
  </si>
  <si>
    <t>KNOXVILLE COMMUNITY SCHOOL DISTRICT</t>
  </si>
  <si>
    <t>PELLA COMMUNITY SCHOOL DISTRICT</t>
  </si>
  <si>
    <t>MELCHER-DALLAS COMMUNITY SCHOOL DISTRICT</t>
  </si>
  <si>
    <t>KNOXVILLE WATERWORKS</t>
  </si>
  <si>
    <t>STATE - DEPT OF HUMAN SERVICES/MARSHALLTOWN</t>
  </si>
  <si>
    <t>MARSHALL COUNTY</t>
  </si>
  <si>
    <t>MARSHALL COUNTY AGRI EXT DISTRICT</t>
  </si>
  <si>
    <t>CITY OF STATE CENTER</t>
  </si>
  <si>
    <t>CITY OF MARSHALLTOWN</t>
  </si>
  <si>
    <t>GUTEKUNST PUBLIC LIBRARY</t>
  </si>
  <si>
    <t>CITY OF MELBOURNE</t>
  </si>
  <si>
    <t>CITY OF RHODES</t>
  </si>
  <si>
    <t>CITY OF GILMAN</t>
  </si>
  <si>
    <t>CITY OF ALBION</t>
  </si>
  <si>
    <t>CITY OF LISCOMB</t>
  </si>
  <si>
    <t>CITY OF ST ANTHONY</t>
  </si>
  <si>
    <t>CITY OF CLEMONS</t>
  </si>
  <si>
    <t>CITY OF LAUREL</t>
  </si>
  <si>
    <t>CITY OF LE GRAND</t>
  </si>
  <si>
    <t>CITY OF FERGUSON</t>
  </si>
  <si>
    <t>CITY OF HAVERHILL</t>
  </si>
  <si>
    <t>MARSHALLTOWN COMMUNITY SCHOOL DISTRICT</t>
  </si>
  <si>
    <t>WEST MARSHALL COMMUNITY SCHOOL DISTRICT</t>
  </si>
  <si>
    <t>IOWA VALLEY COMMUNITY COLLEGE DISTRICT</t>
  </si>
  <si>
    <t>EAST MARSHALL COMMUNITY SCHOOL DISTRICT</t>
  </si>
  <si>
    <t>REGION SIX PLANNING COMMISSION</t>
  </si>
  <si>
    <t>SOLID WASTE MANGT COMM MARSHALL CO</t>
  </si>
  <si>
    <t>MARSHALLTOWN WATER WORKS</t>
  </si>
  <si>
    <t>STATE - DEPT OF HUMAN SERVICES/GLENWOOD</t>
  </si>
  <si>
    <t>MILLS COUNTY</t>
  </si>
  <si>
    <t>MILLS COUNTY AGRI</t>
  </si>
  <si>
    <t>CITY OF GLENWOOD</t>
  </si>
  <si>
    <t>CITY OF MALVERN</t>
  </si>
  <si>
    <t>CITY OF SILVER CITY</t>
  </si>
  <si>
    <t>CITY OF EMERSON</t>
  </si>
  <si>
    <t>CITY OF HASTINGS</t>
  </si>
  <si>
    <t>CITY OF PACIFIC JUNCTION</t>
  </si>
  <si>
    <t>GLENWOOD MUNICIPAL UTILITIES</t>
  </si>
  <si>
    <t>LOW RENT HOUSING AGENCY OF MALVERN</t>
  </si>
  <si>
    <t>CITY OF HENDERSON</t>
  </si>
  <si>
    <t>GLENWOOD COMMUNITY SCHOOL DISTRICT</t>
  </si>
  <si>
    <t>MITCHELL COUNTY</t>
  </si>
  <si>
    <t>MITCHELL COUNTY REGIONAL HEALTH CENTER</t>
  </si>
  <si>
    <t>MITCHELL COUNTY AGRI EXT</t>
  </si>
  <si>
    <t>MITCHELL CO SOIL &amp; WATER CONS DIST</t>
  </si>
  <si>
    <t>CITY OF OSAGE</t>
  </si>
  <si>
    <t>CITY OF RICEVILLE</t>
  </si>
  <si>
    <t>CITY OF STACYVILLE</t>
  </si>
  <si>
    <t>CITY OF SAINT ANSGAR</t>
  </si>
  <si>
    <t>CITY OF MITCHELL</t>
  </si>
  <si>
    <t>CITY OF ORCHARD</t>
  </si>
  <si>
    <t>CITY OF CARPENTER</t>
  </si>
  <si>
    <t>CITY OF MCINTIRE</t>
  </si>
  <si>
    <t>STACYVILLE PUBLIC LIBRARY</t>
  </si>
  <si>
    <t>OSAGE COMMUNITY SCHOOL DISTRICT</t>
  </si>
  <si>
    <t>ST ANSGAR COMMUNITY SCHOOL DISTRICT</t>
  </si>
  <si>
    <t>OSAGE MUNICIPAL LIGHT AND POWER</t>
  </si>
  <si>
    <t>OSAGE MUNICIPAL GASWORKS</t>
  </si>
  <si>
    <t>MONONA COUNTY</t>
  </si>
  <si>
    <t>MONONA COUNTY AGRI EXTENSION DISTRI</t>
  </si>
  <si>
    <t>MONONA COUNTY ASSESSOR</t>
  </si>
  <si>
    <t>LITTLE SIOUX DRAINAGE DISTRICT</t>
  </si>
  <si>
    <t>CITY OF ONAWA</t>
  </si>
  <si>
    <t>CITY OF MAPLETON</t>
  </si>
  <si>
    <t>CITY OF UTE</t>
  </si>
  <si>
    <t>CITY OF WHITING</t>
  </si>
  <si>
    <t>CITY OF MOORHEAD</t>
  </si>
  <si>
    <t>CITY OF SOLDIER</t>
  </si>
  <si>
    <t>CITY OF CASTANA</t>
  </si>
  <si>
    <t>CITY OF RODNEY</t>
  </si>
  <si>
    <t>CITY OF BLENCOE</t>
  </si>
  <si>
    <t>LOW RENT HOUSING AGENCY OF ONAWA</t>
  </si>
  <si>
    <t>WHITING COMMUNITY SCHOOL DISTRICT</t>
  </si>
  <si>
    <t>WEST MONONA COMMUNITY SCHOOL DISTRICT</t>
  </si>
  <si>
    <t>MONROE COUNTY</t>
  </si>
  <si>
    <t>MONROE COUNTY AGRICULTURAL EXT. DISTRICT</t>
  </si>
  <si>
    <t>MONROE COUNTY HOSPITAL</t>
  </si>
  <si>
    <t>CITY OF ALBIA</t>
  </si>
  <si>
    <t>CITY OF LOVILIA</t>
  </si>
  <si>
    <t>CITY OF MELROSE</t>
  </si>
  <si>
    <t>ALBIA LOW RENT HOUSING AGENCY</t>
  </si>
  <si>
    <t>ALBIA COMMUNITY SCHOOL DISTRICT</t>
  </si>
  <si>
    <t>ALBIA MUNICIPAL WATERWORKS</t>
  </si>
  <si>
    <t>MONTGOMERY COUNTY</t>
  </si>
  <si>
    <t>MONTGOMERY CO AGRI EXTENSION DISTRI</t>
  </si>
  <si>
    <t>MONTGOMERY COUNTY MEMORIAL HOSPITAL</t>
  </si>
  <si>
    <t>CITY OF RED OAK</t>
  </si>
  <si>
    <t>CITY OF VILLISCA</t>
  </si>
  <si>
    <t>CITY OF STANTON</t>
  </si>
  <si>
    <t>CITY OF ELLIOTT</t>
  </si>
  <si>
    <t>STANTON HOUSING COMMISSION</t>
  </si>
  <si>
    <t>CITY OF GRANT</t>
  </si>
  <si>
    <t>LOW RENT HOUSING AGENCY OF RED OAK</t>
  </si>
  <si>
    <t>VILLISCA LOW RENT HOUSING</t>
  </si>
  <si>
    <t>VILLISCA COMMUNITY SCHOOL DISTRICT</t>
  </si>
  <si>
    <t>RED OAK COMMUNITY SCHOOL DISTRICT</t>
  </si>
  <si>
    <t>STANTON COMMUNITY SCHOOL DISTRICT</t>
  </si>
  <si>
    <t>VILLISCA MUNICIPAL POWER PLANT</t>
  </si>
  <si>
    <t>MUSCATINE COUNTY</t>
  </si>
  <si>
    <t>MUSCATINE COUNTY AGRI EXTENSION OFFICE</t>
  </si>
  <si>
    <t>MUSCATINE LOUISA DRAINAGE DIST 13</t>
  </si>
  <si>
    <t>MUSCATINE CO SOIL &amp; WATER CONS DIST</t>
  </si>
  <si>
    <t>CITY OF WILTON</t>
  </si>
  <si>
    <t>CITY OF WEST LIBERTY</t>
  </si>
  <si>
    <t>CITY OF MUSCATINE</t>
  </si>
  <si>
    <t>CITY OF NICHOLS</t>
  </si>
  <si>
    <t>CITY OF ATALISSA</t>
  </si>
  <si>
    <t>CITY OF CONESVILLE</t>
  </si>
  <si>
    <t>CITY OF STOCKTON</t>
  </si>
  <si>
    <t>CITY OF FRUITLAND</t>
  </si>
  <si>
    <t>MUSCATINE COMMUNITY SCHOOL DISTRICT</t>
  </si>
  <si>
    <t>WEST LIBERTY COMMUNITY SCHOOL DISTRICT</t>
  </si>
  <si>
    <t>WILTON COMMUNITY SCHOOL DISTRICT</t>
  </si>
  <si>
    <t>MUSCATINE POWER AND WATER</t>
  </si>
  <si>
    <t>WILTON MUNICIPAL LIGHT &amp; POWER</t>
  </si>
  <si>
    <t>O'BRIEN COUNTY</t>
  </si>
  <si>
    <t>O'BRIEN COUNTY AGRI EXT DISTRICT</t>
  </si>
  <si>
    <t>CITY OF PRIMGHAR</t>
  </si>
  <si>
    <t>CITY OF SHELDON</t>
  </si>
  <si>
    <t>CITY OF HARTLEY</t>
  </si>
  <si>
    <t>CITY OF PAULLINA</t>
  </si>
  <si>
    <t>CITY OF SUTHERLAND</t>
  </si>
  <si>
    <t>CITY OF SANBORN</t>
  </si>
  <si>
    <t>CITY OF ARCHER</t>
  </si>
  <si>
    <t>CITY OF CALUMET</t>
  </si>
  <si>
    <t>PRAIRIE VIEW CEMETERY - O'BRIEN COUNTY</t>
  </si>
  <si>
    <t>HARTLEY-MELVIN-SANBORN COMM SCHOOL DIST</t>
  </si>
  <si>
    <t>SHELDON COMMUNITY SCHOOL DISTRICT</t>
  </si>
  <si>
    <t>NORTHWEST IOWA COMMUNITY COLLEGE</t>
  </si>
  <si>
    <t>SOUTH O'BRIEN COMMUNITY SCHOOL DISTRICT</t>
  </si>
  <si>
    <t>S &amp; H SOLID WASTE COLLECTION AGENCY</t>
  </si>
  <si>
    <t>SANBORN MUNICIPAL LIGHT PLANT</t>
  </si>
  <si>
    <t>OSCEOLA COUNTY</t>
  </si>
  <si>
    <t>OSCEOLA COUNTY AGRI EXTENSION DISTRICT</t>
  </si>
  <si>
    <t>OSCEOLA CO SOIL &amp; WATER CONS DIST</t>
  </si>
  <si>
    <t>CITY OF SIBLEY</t>
  </si>
  <si>
    <t>CITY OF MELVIN</t>
  </si>
  <si>
    <t>CITY OF OCHEYEDAN</t>
  </si>
  <si>
    <t>CITY OF ASHTON</t>
  </si>
  <si>
    <t>CITY OF HARRIS</t>
  </si>
  <si>
    <t>MELVIN PUBLIC LIBRARY</t>
  </si>
  <si>
    <t>EAST WEST HOLMAN TOWNSHIP - OSCEOLA CO</t>
  </si>
  <si>
    <t>SIBLEY-OCHEYEDAN COMMUNITY SCHOOL DIST</t>
  </si>
  <si>
    <t>OSCEOLA COUNTY ECONOMIC DEVELOPMENT COMM</t>
  </si>
  <si>
    <t>PAGE COUNTY</t>
  </si>
  <si>
    <t>PAGE COUNTY AGRICULTURAL EXT OFFICE</t>
  </si>
  <si>
    <t>CITY OF SHENANDOAH</t>
  </si>
  <si>
    <t>CITY OF CLARINDA</t>
  </si>
  <si>
    <t>CLARINDA REGIONAL HEALTH CENTER</t>
  </si>
  <si>
    <t>CITY OF COIN</t>
  </si>
  <si>
    <t>CITY OF BLANCHARD</t>
  </si>
  <si>
    <t>CITY OF ESSEX</t>
  </si>
  <si>
    <t>CITY OF COLLEGE SPRINGS</t>
  </si>
  <si>
    <t>CITY OF BRADDYVILLE</t>
  </si>
  <si>
    <t>CITY OF HEPBURN</t>
  </si>
  <si>
    <t>CITY OF SHAMBAUGH</t>
  </si>
  <si>
    <t>CITY OF YORKTOWN</t>
  </si>
  <si>
    <t>SOUTHVIEW VILLAGE LOW RENT HOUSING</t>
  </si>
  <si>
    <t>CLARINDA LOW RENT HOUSING AGENCY</t>
  </si>
  <si>
    <t>SHENANDOAH LOW RENT HOUSING</t>
  </si>
  <si>
    <t>SHENANDOAH COMMUNITY SCHOOL DISTRICT</t>
  </si>
  <si>
    <t>SOUTH PAGE COMMUNITY SCHOOL DISTRICT</t>
  </si>
  <si>
    <t>CLARINDA COMMUNITY SCHOOL DISTRICT</t>
  </si>
  <si>
    <t>ESSEX COMMUNITY SCHOOL DISTRICT</t>
  </si>
  <si>
    <t>PAGE COUNTY LANDFILL ASSOCIATION</t>
  </si>
  <si>
    <t>PALO ALTO COUNTY</t>
  </si>
  <si>
    <t>PALO ALTO COUNTY EXTENSION OFFICE</t>
  </si>
  <si>
    <t>PALO ALTO COUNTY HEALTH SYSTEM</t>
  </si>
  <si>
    <t>CITY OF EMMETSBURG</t>
  </si>
  <si>
    <t>CITY OF GRAETTINGER</t>
  </si>
  <si>
    <t>CITY OF WEST BEND</t>
  </si>
  <si>
    <t>CITY OF RUTHVEN</t>
  </si>
  <si>
    <t>CITY OF AYRSHIRE</t>
  </si>
  <si>
    <t>CITY OF CYLINDER</t>
  </si>
  <si>
    <t>CITY OF MALLARD</t>
  </si>
  <si>
    <t>CITY OF CURLEW</t>
  </si>
  <si>
    <t>CITY OF RODMAN</t>
  </si>
  <si>
    <t>EMMETSBURG LOW RENT HOUSING</t>
  </si>
  <si>
    <t>RUTHVEN-AYRSHIRE COMMUNITY SCHOOL DIST</t>
  </si>
  <si>
    <t>WEST BEND-MALLARD COMMUNITY SCHOOL DIST</t>
  </si>
  <si>
    <t>EMMETSBURG COMMUNITY SCHOOL DISTRICT</t>
  </si>
  <si>
    <t>UPPER DES MOINES OPPORTUNITY INC</t>
  </si>
  <si>
    <t>LOST ISLAND SANITARY DISTRICT</t>
  </si>
  <si>
    <t>GRAETTINGER MUNICIPAL LIGHT PLANT</t>
  </si>
  <si>
    <t>EMMETSBURG MUNICIPAL UTILITIES</t>
  </si>
  <si>
    <t>PLYMOUTH COUNTY</t>
  </si>
  <si>
    <t>PLYMOUTH COUNTY AGRI EXT DISTRICT</t>
  </si>
  <si>
    <t>PLYMOUTH CO SOIL &amp; WATER CONS DEPT</t>
  </si>
  <si>
    <t>CITY OF AKRON</t>
  </si>
  <si>
    <t>CITY OF REMSEN</t>
  </si>
  <si>
    <t>CITY OF HINTON</t>
  </si>
  <si>
    <t>CITY OF KINGSLEY</t>
  </si>
  <si>
    <t>CITY OF LE MARS</t>
  </si>
  <si>
    <t>CITY OF MERRILL</t>
  </si>
  <si>
    <t>CITY OF WESTFIELD</t>
  </si>
  <si>
    <t>AKRON CARE CENTER, INC</t>
  </si>
  <si>
    <t>CITY OF BRUNSVILLE</t>
  </si>
  <si>
    <t>CITY OF CRAIG</t>
  </si>
  <si>
    <t>CITY OF OYENS</t>
  </si>
  <si>
    <t>FLOYD VALLEY HOSPITAL</t>
  </si>
  <si>
    <t>CITY OF STRUBLE</t>
  </si>
  <si>
    <t>HINTON COMMUNITY SCHOOL DISTRICT</t>
  </si>
  <si>
    <t>LE MARS COMMUNITY SCHOOL DISTRICT</t>
  </si>
  <si>
    <t>AKRON-WESTFIELD COMMUNITY SCHOOL DISTRIC</t>
  </si>
  <si>
    <t>KINGSLEY-PIERSON COMMUNITY SCHOOL DIST</t>
  </si>
  <si>
    <t>REMSEN-UNION COMMUNITY SCHOOL DISTRICT</t>
  </si>
  <si>
    <t>PLYMOUTH CO SOLID WASTE AGY</t>
  </si>
  <si>
    <t>POCAHONTAS COUNTY</t>
  </si>
  <si>
    <t>POCAHONTAS COUNTY AGR EXT DISTRICT</t>
  </si>
  <si>
    <t>POCAHONTAS CO SOIL &amp; WATER CONS DIST</t>
  </si>
  <si>
    <t>CITY OF FONDA</t>
  </si>
  <si>
    <t>CITY OF POCAHONTAS</t>
  </si>
  <si>
    <t>CITY OF ROLFE</t>
  </si>
  <si>
    <t>CITY OF GILMORE CITY</t>
  </si>
  <si>
    <t>CITY OF LAURENS</t>
  </si>
  <si>
    <t>CITY OF PALMER</t>
  </si>
  <si>
    <t>CITY OF HAVELOCK</t>
  </si>
  <si>
    <t>CITY OF PLOVER</t>
  </si>
  <si>
    <t>CITY OF VARINA</t>
  </si>
  <si>
    <t>POCAHONTAS COMMUNITY HOSPITAL</t>
  </si>
  <si>
    <t>POCAHONTAS AREA COMMUNITY SCHOOL DISTRIC</t>
  </si>
  <si>
    <t>LAURENS-MARATHON COMMUNITY SCHOOL DIST</t>
  </si>
  <si>
    <t>POCAHONTAS COUNTY SOLID WASTE COMMISSION</t>
  </si>
  <si>
    <t>LAURENS MUNICIPAL POWER &amp; COMMUNICATIONS</t>
  </si>
  <si>
    <t>STATE - DEPARTMENT ON AGING</t>
  </si>
  <si>
    <t>STATE - DEPT OF AGRICULTURE</t>
  </si>
  <si>
    <t>STATE - ATTORNEY GENERAL</t>
  </si>
  <si>
    <t>STATE - AUDITOR OF STATE</t>
  </si>
  <si>
    <t>STATE - BANKING/DEPT OF COMMERCE</t>
  </si>
  <si>
    <t>STATE - ALCOHOLIC BEVERAGE/DEPT OF COMMERCE</t>
  </si>
  <si>
    <t>STATE - DEPT OF MANAGEMENT</t>
  </si>
  <si>
    <t>STATE - ETHICS &amp; CAMPAIGN DISCLOSURE COMM</t>
  </si>
  <si>
    <t>STATE - LEGISLATIVE-CITIZENS AIDE</t>
  </si>
  <si>
    <t>STATE - CIVIL RIGHTS COMMISSION</t>
  </si>
  <si>
    <t>STATE - DEPARTMENT OF COMMERCE</t>
  </si>
  <si>
    <t>STATE - DEPARTMENT OF NATURAL RESOURCES</t>
  </si>
  <si>
    <t>STATE - JUDICIAL BRANCH</t>
  </si>
  <si>
    <t>STATE - IOWA ECONOMIC DEVELOPMENT AUTHORITY</t>
  </si>
  <si>
    <t>STATE - DEPARTMENT FOR THE BLIND</t>
  </si>
  <si>
    <t>STATE - WORKFORCE DEVELOPMENT</t>
  </si>
  <si>
    <t>IOWA STATE FAIR BOARD</t>
  </si>
  <si>
    <t>STATE - LEGISLATIVE - HOUSE</t>
  </si>
  <si>
    <t>STATE - LEGISLATIVE - SENATE</t>
  </si>
  <si>
    <t>STATE - OFFICE OF GOVERNOR</t>
  </si>
  <si>
    <t>STATE - DEPT OF PUBLIC HEALTH</t>
  </si>
  <si>
    <t>STATE - DEPT OF EDUCATION/COLLEGE AID</t>
  </si>
  <si>
    <t>STATE - IOWA FINANCE AUTHORITY</t>
  </si>
  <si>
    <t>STATE - DEPT OF COMMERCE/INSURANCE</t>
  </si>
  <si>
    <t>STATE - LAW ENFORCEMENT ACADEMY</t>
  </si>
  <si>
    <t>STATE - IOWA LEGISLATIVE SERVICE BUREAU</t>
  </si>
  <si>
    <t>STATE - DEPT OF CULTURAL AFFAIRS</t>
  </si>
  <si>
    <t>STATE - PAROLE BOARD</t>
  </si>
  <si>
    <t>STATE - PUBLIC DEFENSE</t>
  </si>
  <si>
    <t>STATE - PUBLIC EMPLOYMENT RELATIONS</t>
  </si>
  <si>
    <t>STATE - DEPARTMENT OF EDUCATION</t>
  </si>
  <si>
    <t>STATE - DEPARTMENT OF PUBLIC SAFETY</t>
  </si>
  <si>
    <t>DEPT OF ADMINISTRATIVE SERVICES</t>
  </si>
  <si>
    <t>STATE - SECRETARY OF STATE</t>
  </si>
  <si>
    <t>STATE - DEPT OF HUMAN SERVICES/ADMIN</t>
  </si>
  <si>
    <t>STATE - DEPT OF CORRECTIONS/MITCHELLVILLE</t>
  </si>
  <si>
    <t>STATE - TREASURER OF STATE</t>
  </si>
  <si>
    <t>STATE - DEPT OF EDUCATION/VOCATIONAL REHAB</t>
  </si>
  <si>
    <t>OFFICE OF PROFESSIONAL REGULATION</t>
  </si>
  <si>
    <t>STATE - DEPARTMENT OF COMMERCE/CREDIT UNION</t>
  </si>
  <si>
    <t>STATE - DEPT OF CORRECTIONS/CLARINDA</t>
  </si>
  <si>
    <t>STATE - IOWA PUBLIC TELEVISION</t>
  </si>
  <si>
    <t>STATE - CONSUMER ADVOCATE</t>
  </si>
  <si>
    <t>STATE - DEPARTMENT OF CORRECTION</t>
  </si>
  <si>
    <t>STATE - LOTTERY</t>
  </si>
  <si>
    <t>5TH JUDICIAL DIST DEPT CORR SERVICES</t>
  </si>
  <si>
    <t>STATE - DEPT OF INSPECTIONS &amp; APPEALS</t>
  </si>
  <si>
    <t>STATE - DEPARTMENT OF HUMAN RIGHTS</t>
  </si>
  <si>
    <t>STATE - GOVENOR'S ALLIANCE ON SUBSTANCE ABU</t>
  </si>
  <si>
    <t>STATE - IOWA TELECOMMUNICTIONS &amp; TECH NETWORK</t>
  </si>
  <si>
    <t>POLK COUNTY</t>
  </si>
  <si>
    <t>BROADLAWNS MEDICAL CENTER</t>
  </si>
  <si>
    <t>POLK COUNTY AGRICULTURAL EXTENSION DIST</t>
  </si>
  <si>
    <t>POLK COUNTY ASSESSOR</t>
  </si>
  <si>
    <t>POLK COUNTY SOIL &amp; WATER CONS DISTRICT</t>
  </si>
  <si>
    <t>CITY OF WEST DES MOINES</t>
  </si>
  <si>
    <t>CITY OF MITCHELLVILLE</t>
  </si>
  <si>
    <t>CITY OF DES MOINES</t>
  </si>
  <si>
    <t>CITY OF URBANDALE</t>
  </si>
  <si>
    <t>CITY OF ALTOONA</t>
  </si>
  <si>
    <t>CITY OF GRIMES</t>
  </si>
  <si>
    <t>CITY OF ANKENY</t>
  </si>
  <si>
    <t>CITY OF BONDURANT</t>
  </si>
  <si>
    <t>CITY OF WINDSOR HEIGHTS</t>
  </si>
  <si>
    <t>CITY OF ELKHART</t>
  </si>
  <si>
    <t>CITY OF RUNNELLS</t>
  </si>
  <si>
    <t>CITY OF CLIVE</t>
  </si>
  <si>
    <t>CITY OF PLEASANT HILL</t>
  </si>
  <si>
    <t>CITY OF POLK CITY</t>
  </si>
  <si>
    <t>CITY OF JOHNSTON</t>
  </si>
  <si>
    <t>CITY OF ALLEMAN</t>
  </si>
  <si>
    <t>SAYLOR TOWNSHIP TRUSTEES - POLK COUNTY</t>
  </si>
  <si>
    <t>JOHNSTON COMMUNITY SCHOOL DISTRICT</t>
  </si>
  <si>
    <t>SAYDEL COMMUNITY SCHOOL DISTRICT</t>
  </si>
  <si>
    <t>WEST DES MOINES COMMUNITY SCHOOL DIST</t>
  </si>
  <si>
    <t>ANKENY COMMUNITY SCHOOL DISTRICT</t>
  </si>
  <si>
    <t>NORTH POLK COMMUNITY SCHOOL DISTRICT</t>
  </si>
  <si>
    <t>DES MOINES INDEPENDENT COMM SCHOOL DIST</t>
  </si>
  <si>
    <t>BONDURANT FARRAR COMMUNITY SCHOOL DISTRI</t>
  </si>
  <si>
    <t>URBANDALE COMMUNITY SCHOOL DISTRICT</t>
  </si>
  <si>
    <t>SOUTHEAST POLK COMMUNITY SCHOOL DISTRICT</t>
  </si>
  <si>
    <t>DES MOINES AREA COMMUNITY COLLEGE</t>
  </si>
  <si>
    <t>DES MOINES AREA REGIONAL TRANSIT AUTH</t>
  </si>
  <si>
    <t>AEA 11 - HEARTLAND</t>
  </si>
  <si>
    <t>CENTRAL IOWA REGIONAL HOUSING AUTHORITY</t>
  </si>
  <si>
    <t>HIRTA</t>
  </si>
  <si>
    <t>MUNICIPAL FIRE &amp; POLICE RETIREMENT</t>
  </si>
  <si>
    <t>DES MOINES AREA MPO</t>
  </si>
  <si>
    <t>DES MOINES WATER WORKS</t>
  </si>
  <si>
    <t>WEST DES MOINES WATER WORKS</t>
  </si>
  <si>
    <t>METRO WASTE AUTHORITY</t>
  </si>
  <si>
    <t>IOWA SCHOOL FOR THE DEAF</t>
  </si>
  <si>
    <t>4TH JUDICIAL DIST DEPT CORR SERVICES</t>
  </si>
  <si>
    <t>POTTAWATTAMIE COUNTY</t>
  </si>
  <si>
    <t>E POTTAWATTAMIE CO AGR EXT DIST</t>
  </si>
  <si>
    <t>WEST POTTAWATTAMIE CO EXT SERVICE</t>
  </si>
  <si>
    <t>POTTAWATTAMIE COUNTY ASSESSOR</t>
  </si>
  <si>
    <t>CITY OF COUNCIL BLUFFS</t>
  </si>
  <si>
    <t>CITY OF MCCLELLAND</t>
  </si>
  <si>
    <t>CITY OF MINDEN</t>
  </si>
  <si>
    <t>CITY OF WALNUT</t>
  </si>
  <si>
    <t>CITY OF CARSON</t>
  </si>
  <si>
    <t>CITY OF OAKLAND</t>
  </si>
  <si>
    <t>CITY OF NEOLA</t>
  </si>
  <si>
    <t>CITY OF UNDERWOOD</t>
  </si>
  <si>
    <t>CITY OF AVOCA</t>
  </si>
  <si>
    <t>CITY OF CARTER LAKE</t>
  </si>
  <si>
    <t>CITY OF MACEDONIA</t>
  </si>
  <si>
    <t>CITY OF HANCOCK</t>
  </si>
  <si>
    <t>CITY OF TREYNOR</t>
  </si>
  <si>
    <t>CITY OF CRESCENT</t>
  </si>
  <si>
    <t>COUNCIL BLUFFS COMMUNITY SCHOOL DISTRICT</t>
  </si>
  <si>
    <t>UNDERWOOD COMMUNITY SCHOOL DISTRICT</t>
  </si>
  <si>
    <t>TREYNOR COMMUNITY SCHOOL DISTRICT</t>
  </si>
  <si>
    <t>TRI-CENTER COMMUNITY SCHOOL DISTRICT</t>
  </si>
  <si>
    <t>LEWIS CENTRAL COMMUNITY SCHOOL DISTRICT</t>
  </si>
  <si>
    <t>IOWA WESTERN COMMUNITY COLLEGE</t>
  </si>
  <si>
    <t>RIVERSIDE COMMUNITY SCHOOL DISTRICT</t>
  </si>
  <si>
    <t>COUNCIL BLUFFS WATER WORKS</t>
  </si>
  <si>
    <t>POWESHIEK COUNTY</t>
  </si>
  <si>
    <t>POWESHIEK COUNTY AGRICULTURAL EXT. DIST</t>
  </si>
  <si>
    <t>POWESHIEK CO ASSESSOR</t>
  </si>
  <si>
    <t>POWESHIEK WATER ASSOCIATION</t>
  </si>
  <si>
    <t>POWESHIEK COUNTY SOIL &amp; WATER CONS DIST</t>
  </si>
  <si>
    <t>CITY OF GRINNELL</t>
  </si>
  <si>
    <t>CITY OF DEEP RIVER</t>
  </si>
  <si>
    <t>CITY OF BROOKLYN</t>
  </si>
  <si>
    <t>CITY OF MONTEZUMA</t>
  </si>
  <si>
    <t>CITY OF MALCOM</t>
  </si>
  <si>
    <t>CITY OF SEARSBORO</t>
  </si>
  <si>
    <t>CITY OF GUERNSEY</t>
  </si>
  <si>
    <t>CITY OF HARTWICK</t>
  </si>
  <si>
    <t>GRINNELL LOW RENT HOUSING AUTHORITY</t>
  </si>
  <si>
    <t>MONTEZUMA COMMUNITY SCHOOL DISTRICT</t>
  </si>
  <si>
    <t>GRINNELL NEWBURG COMMUNITY SCHOOL DIST</t>
  </si>
  <si>
    <t>BROOKLYN GUERNSEY MALCOM COMM SCH DIST</t>
  </si>
  <si>
    <t>MONTEZUMA MUNICIPAL LIGHT AND POWER</t>
  </si>
  <si>
    <t>BROOKLYN MUNICIPAL UTILITIES</t>
  </si>
  <si>
    <t>RINGGOLD COUNTY</t>
  </si>
  <si>
    <t>RINGGOLD COUNTY HOSPITAL</t>
  </si>
  <si>
    <t>RINGGOLD COUNTY EXTENSION</t>
  </si>
  <si>
    <t>SUN VALLEY SANITARY DISTRICT</t>
  </si>
  <si>
    <t>CITY OF DIAGONAL</t>
  </si>
  <si>
    <t>CITY OF MOUNT AYR</t>
  </si>
  <si>
    <t>CITY OF KELLERTON</t>
  </si>
  <si>
    <t>CITY OF TINGLEY</t>
  </si>
  <si>
    <t>CITY OF BENTON</t>
  </si>
  <si>
    <t>CITY OF REDDING</t>
  </si>
  <si>
    <t>LOW RENT HOUSING AGENCY OF MT AYR</t>
  </si>
  <si>
    <t>MOUNT AYR COMMUNITY SCHOOL DISTRICT</t>
  </si>
  <si>
    <t>DIAGONAL COMM SCH DIST</t>
  </si>
  <si>
    <t>SAC COUNTY</t>
  </si>
  <si>
    <t>SAC CO AGRI EXT DIST</t>
  </si>
  <si>
    <t>SAC COUNTY ASSESSOR</t>
  </si>
  <si>
    <t>SAC CO SOIL &amp; WATER CONS DIST</t>
  </si>
  <si>
    <t>CITY OF ODEBOLT</t>
  </si>
  <si>
    <t>CITY OF SCHALLER</t>
  </si>
  <si>
    <t>CITY OF AUBURN</t>
  </si>
  <si>
    <t>CITY OF LAKE VIEW</t>
  </si>
  <si>
    <t>CITY OF SAC CITY</t>
  </si>
  <si>
    <t>CITY OF EARLY</t>
  </si>
  <si>
    <t>CITY OF LYTTON</t>
  </si>
  <si>
    <t>CITY OF WALL LAKE</t>
  </si>
  <si>
    <t>CITY OF NEMAHA</t>
  </si>
  <si>
    <t>ODEBOLT ARTHUR COMMUNITY SCHOOL DISTRICT</t>
  </si>
  <si>
    <t>SCHALLER-CRESTLAND COMM SCH DIST</t>
  </si>
  <si>
    <t>SAC COUNTY SOLID WASTE AGENCY</t>
  </si>
  <si>
    <t>SCOTT COUNTY</t>
  </si>
  <si>
    <t>SCOTT CO AGR EXT DIST</t>
  </si>
  <si>
    <t>WASTE COMMISSION OF SCOTT COUNTY</t>
  </si>
  <si>
    <t>CITY OF DAVENPORT</t>
  </si>
  <si>
    <t>CITY OF ELDRIDGE</t>
  </si>
  <si>
    <t>CITY OF WALCOTT</t>
  </si>
  <si>
    <t>CITY OF BUFFALO</t>
  </si>
  <si>
    <t>CITY OF BETTENDORF</t>
  </si>
  <si>
    <t>CITY OF PRINCETON</t>
  </si>
  <si>
    <t>CITY OF LE CLAIRE</t>
  </si>
  <si>
    <t>CITY OF LONG GROVE</t>
  </si>
  <si>
    <t>CITY OF BLUE GRASS</t>
  </si>
  <si>
    <t>CITY OF DIXON</t>
  </si>
  <si>
    <t>CITY OF RIVERDALE</t>
  </si>
  <si>
    <t>CITY OF DONAHUE</t>
  </si>
  <si>
    <t>CITY OF MAYSVILLE</t>
  </si>
  <si>
    <t>CITY OF NEW LIBERTY</t>
  </si>
  <si>
    <t>CITY OF MCCAUSLAND</t>
  </si>
  <si>
    <t>DAVENPORT COMMUNITY SCHOOL DISTRICT</t>
  </si>
  <si>
    <t>BETTENDORF COMMUNITY SCHOOL DISTRICT</t>
  </si>
  <si>
    <t>NORTH SCOTT COMMUNITY SCHOOL DISTRICT</t>
  </si>
  <si>
    <t>PLEASANT VALLEY COMMUNITY SCHOOL DIST</t>
  </si>
  <si>
    <t>EASTERN IOWA COMMUNITY COLLEGE</t>
  </si>
  <si>
    <t>7TH JUDICIAL DIST DEPT CORR SERVICES</t>
  </si>
  <si>
    <t>AEA 9 - MISSISSIPPI BEND</t>
  </si>
  <si>
    <t>PARK VIEW WATER &amp; SANITARY DISTRICT</t>
  </si>
  <si>
    <t>QUAD CITY GARAGE POLICY GROUP</t>
  </si>
  <si>
    <t>SHELBY COUNTY</t>
  </si>
  <si>
    <t>SHELBY COUNTY AG</t>
  </si>
  <si>
    <t>MYRTUE MEDICAL CENTER</t>
  </si>
  <si>
    <t>CITY OF HARLAN</t>
  </si>
  <si>
    <t>CITY OF SHELBY</t>
  </si>
  <si>
    <t>CITY OF ELK HORN</t>
  </si>
  <si>
    <t>CITY OF DEFIANCE</t>
  </si>
  <si>
    <t>CITY OF PANAMA</t>
  </si>
  <si>
    <t>CITY OF EARLING</t>
  </si>
  <si>
    <t>CITY OF IRWIN</t>
  </si>
  <si>
    <t>CITY OF PORTSMOUTH</t>
  </si>
  <si>
    <t>CITY OF KIRKMAN</t>
  </si>
  <si>
    <t>CITY OF WESTPHALIA</t>
  </si>
  <si>
    <t>CITY OF TENNANT</t>
  </si>
  <si>
    <t>HARLAN COMM SCH DIST</t>
  </si>
  <si>
    <t>HARLAN MUNICIPAL UTILITIES</t>
  </si>
  <si>
    <t>SIOUX COUNTY</t>
  </si>
  <si>
    <t>SIOUX COUNTY AGRI</t>
  </si>
  <si>
    <t>ROCK VALLEY RURAL WATER DIST</t>
  </si>
  <si>
    <t>CITY OF HAWARDEN</t>
  </si>
  <si>
    <t>CITY OF BOYDEN</t>
  </si>
  <si>
    <t>CITY OF ROCK VALLEY</t>
  </si>
  <si>
    <t>CITY OF SIOUX CENTER</t>
  </si>
  <si>
    <t>CITY OF MAURICE</t>
  </si>
  <si>
    <t>CITY OF ORANGE CITY</t>
  </si>
  <si>
    <t>CITY OF IRETON</t>
  </si>
  <si>
    <t>HAWARDEN REGIONAL HEALTHCARE</t>
  </si>
  <si>
    <t>CITY OF GRANVILLE</t>
  </si>
  <si>
    <t>CITY OF ALTON</t>
  </si>
  <si>
    <t>CITY OF HOSPERS</t>
  </si>
  <si>
    <t>CITY OF HULL</t>
  </si>
  <si>
    <t>CITY OF CHATSWORTH</t>
  </si>
  <si>
    <t>CITY OF MATLOCK</t>
  </si>
  <si>
    <t>ORANGE CITY AREA HEALTH SYSTEM</t>
  </si>
  <si>
    <t>SHERMAN TOWNSHIP - SIOUX COUNTY</t>
  </si>
  <si>
    <t>SIOUX CENTER COMM SCH DIST</t>
  </si>
  <si>
    <t>BOYDEN HULL COMM SCH DIST</t>
  </si>
  <si>
    <t>ROCK VALLEY COMM SCH DIST</t>
  </si>
  <si>
    <t>WEST SIOUX COMMUNITY SCHOOL DISTRICT</t>
  </si>
  <si>
    <t>MOC-FLOYD VALLEY COMM SCHOOL DISTRICT</t>
  </si>
  <si>
    <t>NORTHWEST IOWA AREA SOLID WASTE AGY</t>
  </si>
  <si>
    <t>IOWA STATE UNIV OF SCIENCE &amp; TECH</t>
  </si>
  <si>
    <t>DEPT OF TRANSPORTATION</t>
  </si>
  <si>
    <t>2ND JUDICIAL DIST DEPT CORR SERVICES</t>
  </si>
  <si>
    <t>STORY COUNTY</t>
  </si>
  <si>
    <t>STORY CO AGR EXT DIST</t>
  </si>
  <si>
    <t>STORY CO MEDICAL CENTER</t>
  </si>
  <si>
    <t>CITY OF HUXLEY</t>
  </si>
  <si>
    <t>CITY OF MAXWELL</t>
  </si>
  <si>
    <t>CITY OF AMES</t>
  </si>
  <si>
    <t>CITY OF STORY CITY</t>
  </si>
  <si>
    <t>CITY OF KELLEY</t>
  </si>
  <si>
    <t>CITY OF COLLINS</t>
  </si>
  <si>
    <t>CITY OF GILBERT</t>
  </si>
  <si>
    <t>CITY OF SLATER</t>
  </si>
  <si>
    <t>CITY OF CAMBRIDGE</t>
  </si>
  <si>
    <t>CITY OF COLO</t>
  </si>
  <si>
    <t>CITY OF NEVADA</t>
  </si>
  <si>
    <t>CITY OF ROLAND</t>
  </si>
  <si>
    <t>CITY OF ZEARING</t>
  </si>
  <si>
    <t>CITY OF MCCALLSBURG</t>
  </si>
  <si>
    <t>MARY GREELEY MEDICAL CENTER</t>
  </si>
  <si>
    <t>AMES COMMUNITY SCHOOL DISTRICT</t>
  </si>
  <si>
    <t>GILBERT COMMUNITY SCHOOL DISTRICT</t>
  </si>
  <si>
    <t>ROLAND STORY COMMUNITY SCHOOL DISTRICT</t>
  </si>
  <si>
    <t>BALLARD COMMUNITY SCHOOL DISTRICT</t>
  </si>
  <si>
    <t>COLLINS MAXWELL COMMUNITY SCHOOL DISTRIC</t>
  </si>
  <si>
    <t>NEVADA COMMUNITY SCHOOL DISTRICT</t>
  </si>
  <si>
    <t>COLO NESCO COMMUNITY SCHOOL DISTRICT</t>
  </si>
  <si>
    <t>STORY CITY MUNICIPAL ELECTRIC UTILITY</t>
  </si>
  <si>
    <t>TAMA COUNTY</t>
  </si>
  <si>
    <t>TAMA COUNTY AGRICULTURAL EXTENSION DIST</t>
  </si>
  <si>
    <t>TAMA COUNTY SOIL &amp; WATER CONSER DISTRICT</t>
  </si>
  <si>
    <t>CITY OF TAMA</t>
  </si>
  <si>
    <t>CITY OF GLADBROOK</t>
  </si>
  <si>
    <t>CITY OF TRAER</t>
  </si>
  <si>
    <t>CITY OF ELBERON</t>
  </si>
  <si>
    <t>CITY OF GARWIN</t>
  </si>
  <si>
    <t>CITY OF DYSART</t>
  </si>
  <si>
    <t>CITY OF CHELSEA</t>
  </si>
  <si>
    <t>CITY OF TOLEDO</t>
  </si>
  <si>
    <t>CITY OF CLUTIER</t>
  </si>
  <si>
    <t>CITY OF MONTOUR</t>
  </si>
  <si>
    <t>CITY OF VINING</t>
  </si>
  <si>
    <t>CITY OF LINCOLN</t>
  </si>
  <si>
    <t>SOUTH TAMA COMMUNITY SCHOOL DISTRICT</t>
  </si>
  <si>
    <t>NORTH TAMA COUNTY COMMUNITY SCHOOL DIST</t>
  </si>
  <si>
    <t>GMG COMMUNITY SCHOOL DISTRICT</t>
  </si>
  <si>
    <t>TRAER MUNICIPAL UTILITIES</t>
  </si>
  <si>
    <t>TAYLOR COUNTY</t>
  </si>
  <si>
    <t>TAYLOR COUNTY AGRICULTURAL EXTENSION OFF</t>
  </si>
  <si>
    <t>TAYLOR CO SOIL &amp; WATER CONS DIST</t>
  </si>
  <si>
    <t>CITY OF BEDFORD</t>
  </si>
  <si>
    <t>CITY OF NEW MARKET</t>
  </si>
  <si>
    <t>CITY OF CLEARFIELD</t>
  </si>
  <si>
    <t>CITY OF GRAVITY</t>
  </si>
  <si>
    <t>CITY OF BLOCKTON</t>
  </si>
  <si>
    <t>CITY OF CONWAY</t>
  </si>
  <si>
    <t>CITY OF LENOX</t>
  </si>
  <si>
    <t>CITY OF SHARPSBURG</t>
  </si>
  <si>
    <t>LOW RENT HOUSING AGENCY OF LENOX</t>
  </si>
  <si>
    <t>BEDFORD COMMUNITY SCHOOL DISTRICT</t>
  </si>
  <si>
    <t>LENOX COMMUNITY SCHOOL DISTRICT</t>
  </si>
  <si>
    <t>LENOX MUNICIPAL LIGHT AND WATER</t>
  </si>
  <si>
    <t>UNION COUNTY</t>
  </si>
  <si>
    <t>UNION COUNTY AGRI</t>
  </si>
  <si>
    <t>GREATER REGIONAL MEDICAL CENTER</t>
  </si>
  <si>
    <t>UNION COUNTY ASSESSOR</t>
  </si>
  <si>
    <t>CITY OF CRESTON</t>
  </si>
  <si>
    <t>CITY OF LORIMOR</t>
  </si>
  <si>
    <t>CITY OF AFTON</t>
  </si>
  <si>
    <t>CITY OF CROMWELL</t>
  </si>
  <si>
    <t>CITY OF ARISPE</t>
  </si>
  <si>
    <t>AFTON HOUSING COMMISSION</t>
  </si>
  <si>
    <t>CITY OF SHANNON CITY</t>
  </si>
  <si>
    <t>CITY OF THAYER</t>
  </si>
  <si>
    <t>CRESTON COMMUNITY SCHOOL DISTRICT</t>
  </si>
  <si>
    <t>EAST UNION COMMUNITY SCHOOL DISTRICT</t>
  </si>
  <si>
    <t>SOUTHWESTERN COMMUNITY COLLEGE</t>
  </si>
  <si>
    <t>SOUTHERN IA COUNCIL OF GOVERNM'TS</t>
  </si>
  <si>
    <t>SO IOWA REGIONAL HOUSING AUTHORITY</t>
  </si>
  <si>
    <t>SOUTHERN IOWA RURAL WATER ASSOCIATION</t>
  </si>
  <si>
    <t>CRESTON CITY WATER WORKS</t>
  </si>
  <si>
    <t>VAN BUREN COUNTY</t>
  </si>
  <si>
    <t>VAN BUREN COUNTY AGRICULTURAL EXT DIST</t>
  </si>
  <si>
    <t>VAN BUREN COUNTY HOSPITAL</t>
  </si>
  <si>
    <t>VAN BUREN CO SOIL &amp; WATER CONS DISTRICT</t>
  </si>
  <si>
    <t>CITY OF FARMINGTON</t>
  </si>
  <si>
    <t>CITY OF BONAPARTE</t>
  </si>
  <si>
    <t>CITY OF MILTON</t>
  </si>
  <si>
    <t>CITY OF STOCKPORT</t>
  </si>
  <si>
    <t>CITY OF KEOSAUQUA</t>
  </si>
  <si>
    <t>CITY OF CANTRIL</t>
  </si>
  <si>
    <t>CITY OF BIRMINGHAM</t>
  </si>
  <si>
    <t>VAN BUREN COMMUNITY SCHOOL DISTRICT</t>
  </si>
  <si>
    <t>HARMONY COMMUNITY SCHOOL DISTRICT</t>
  </si>
  <si>
    <t>KEOSAUQUA LIGHT AND POWER</t>
  </si>
  <si>
    <t>WAPELLO COUNTY</t>
  </si>
  <si>
    <t>WAPELLO COUNTY AGRICULTURAL EXT DISTRICT</t>
  </si>
  <si>
    <t>WAPELLO COUNTY SOIL &amp; WATER</t>
  </si>
  <si>
    <t>CITY OF OTTUMWA</t>
  </si>
  <si>
    <t>CITY OF AGENCY</t>
  </si>
  <si>
    <t>CITY OF ELDON</t>
  </si>
  <si>
    <t>CITY OF EDDYVILLE</t>
  </si>
  <si>
    <t>CITY OF BLAKESBURG</t>
  </si>
  <si>
    <t>CITY OF CHILLICOTHE</t>
  </si>
  <si>
    <t>CITY OF KIRKVILLE</t>
  </si>
  <si>
    <t>EDDYVILLE PUBLIC LIBRARY</t>
  </si>
  <si>
    <t>OTTUMWA HOUSING AUTHORITY</t>
  </si>
  <si>
    <t>EDDYVILLE COMMUNITY FIRE AGENCY</t>
  </si>
  <si>
    <t>CARDINAL COMMUNITY SCHOOL DISTRICT</t>
  </si>
  <si>
    <t>OTTUMWA COMMUNITY SCHOOL DISTRICT</t>
  </si>
  <si>
    <t>INDIAN HILLS COMMUNITY COLLEGE</t>
  </si>
  <si>
    <t>AREA XV REGIONAL PLANNING COMMISSION</t>
  </si>
  <si>
    <t>AREA XV MULTI-COUNTY HOUSING AGY</t>
  </si>
  <si>
    <t>OTTUMWA WATERWORKS</t>
  </si>
  <si>
    <t>EDDYVILLE WATER DEPARTMENT</t>
  </si>
  <si>
    <t>WARREN COUNTY</t>
  </si>
  <si>
    <t>WARREN COUNTY AGRI. EXTENSION DISTRICT</t>
  </si>
  <si>
    <t>WARREN CTY HOUSING AUTHORITY</t>
  </si>
  <si>
    <t>CITY OF INDIANOLA</t>
  </si>
  <si>
    <t>CITY OF CARLISLE</t>
  </si>
  <si>
    <t>CITY OF LACONA</t>
  </si>
  <si>
    <t>CITY OF MILO</t>
  </si>
  <si>
    <t>CITY OF NEW VIRGINIA</t>
  </si>
  <si>
    <t>CITY OF NORWALK</t>
  </si>
  <si>
    <t>CITY OF CUMMING</t>
  </si>
  <si>
    <t>CITY OF SANDYVILLE</t>
  </si>
  <si>
    <t>CITY OF HARTFORD</t>
  </si>
  <si>
    <t>CITY OF ST MARYS</t>
  </si>
  <si>
    <t>CITY OF MARTENSDALE</t>
  </si>
  <si>
    <t>CITY OF SPRING HILL</t>
  </si>
  <si>
    <t>NEW VIRGINIA SANITARY DISTRICT</t>
  </si>
  <si>
    <t>NEW VIRGINIA PUBLIC LIBRARY</t>
  </si>
  <si>
    <t>INDIANOLA COMMUNITY SCHOOL DISTRICT</t>
  </si>
  <si>
    <t>SOUTHEAST WARREN COMM SCHOOL DISTRICT</t>
  </si>
  <si>
    <t>MARTENSDALE-ST MARY'S COMM SCHOOL DIST</t>
  </si>
  <si>
    <t>NORWALK COMMUNITY SCHOOL DISTRICT</t>
  </si>
  <si>
    <t>CARLISLE COMMUNITY SCHOOL DISTRICT</t>
  </si>
  <si>
    <t>WARREN WATER DISTRICT</t>
  </si>
  <si>
    <t>WASHINGTON COUNTY</t>
  </si>
  <si>
    <t>WASHINGTON COUNTY AGRICULTURAL EXTENSION</t>
  </si>
  <si>
    <t>WASHINGTON COUNTY HOSPITAL</t>
  </si>
  <si>
    <t>WASHINGTON CO SOIL &amp; WATER CONS DIS</t>
  </si>
  <si>
    <t>CITY OF WASHINGTON</t>
  </si>
  <si>
    <t>CITY OF WELLMAN</t>
  </si>
  <si>
    <t>CITY OF RIVERSIDE</t>
  </si>
  <si>
    <t>CITY OF BRIGHTON</t>
  </si>
  <si>
    <t>CITY OF KALONA</t>
  </si>
  <si>
    <t>CITY OF AINSWORTH</t>
  </si>
  <si>
    <t>CITY OF CRAWFORDSVILLE</t>
  </si>
  <si>
    <t>CITY OF WEST CHESTER</t>
  </si>
  <si>
    <t>MID PRAIRIE COMMUNITY SCHOOL DISTRICT</t>
  </si>
  <si>
    <t>WASHINGTON COMMUNITY SCHOOL DISTRICT</t>
  </si>
  <si>
    <t>HIGHLAND COMMUNITY SCHOOL DISTRICT</t>
  </si>
  <si>
    <t>WAYNE COUNTY</t>
  </si>
  <si>
    <t>WAYNE CO AGR EXT DIST</t>
  </si>
  <si>
    <t>WAYNE COUNTY HOSPITAL</t>
  </si>
  <si>
    <t>CITY OF CORYDON</t>
  </si>
  <si>
    <t>CITY OF SEYMOUR</t>
  </si>
  <si>
    <t>CITY OF HUMESTON</t>
  </si>
  <si>
    <t>CITY OF ALLERTON</t>
  </si>
  <si>
    <t>CITY OF LINEVILLE</t>
  </si>
  <si>
    <t>CITY OF CLIO</t>
  </si>
  <si>
    <t>CITY OF PROMISE CITY</t>
  </si>
  <si>
    <t>SEYMOUR PUBLIC LIBRARY</t>
  </si>
  <si>
    <t>SEYMOUR COMMUNITY SCHOOL DISTRICT</t>
  </si>
  <si>
    <t>WAYNE COMMUNITY SCHOOL DISTRICT</t>
  </si>
  <si>
    <t>WEBSTER COUNTY</t>
  </si>
  <si>
    <t>WEBSTER COUNTY AGRICULTURAL EXT DIST</t>
  </si>
  <si>
    <t>WEBSTER CO SOIL &amp; WATER CONS DIST</t>
  </si>
  <si>
    <t>CITY OF FORT DODGE</t>
  </si>
  <si>
    <t>CITY OF CALLENDER</t>
  </si>
  <si>
    <t>CALLENDER CEMETERY - WEBSTER COUNTY</t>
  </si>
  <si>
    <t>CITY OF GOWRIE</t>
  </si>
  <si>
    <t>CITY OF HARCOURT</t>
  </si>
  <si>
    <t>CITY OF DAYTON</t>
  </si>
  <si>
    <t>CITY OF LEHIGH</t>
  </si>
  <si>
    <t>CITY OF MOORLAND</t>
  </si>
  <si>
    <t>CITY OF OTHO</t>
  </si>
  <si>
    <t>CITY OF BARNUM</t>
  </si>
  <si>
    <t>CITY OF CLARE</t>
  </si>
  <si>
    <t>CITY OF DUNCOMBE</t>
  </si>
  <si>
    <t>CITY OF BADGER</t>
  </si>
  <si>
    <t>COMMUNITY LIBRARY</t>
  </si>
  <si>
    <t>CITY OF VINCENT</t>
  </si>
  <si>
    <t>MUNIC HOUSING AGENCY OF FT DODGE</t>
  </si>
  <si>
    <t>CLARE PUBLIC LIBRARY</t>
  </si>
  <si>
    <t>FORT DODGE COMMUNITY SCHOOL DISTRICT</t>
  </si>
  <si>
    <t>IOWA CENTRAL COMMUNITY COLLEGE</t>
  </si>
  <si>
    <t>PRAIRIE VALLEY COMMUNITY SCHOOL DISTRICT</t>
  </si>
  <si>
    <t>MID IOWA DEVELOPMENT ASSOC REG PLAN</t>
  </si>
  <si>
    <t>AEA 8 - PRAIRIE LAKES</t>
  </si>
  <si>
    <t>WEBSTER CO TELECOMMUNICATIONS</t>
  </si>
  <si>
    <t>N. CENTRAL IA REGIONAL SOLID WST.</t>
  </si>
  <si>
    <t>GOWRIE MUNICIPAL LIGHT &amp; POWER PLANT</t>
  </si>
  <si>
    <t>WINNEBAGO COUNTY</t>
  </si>
  <si>
    <t>WINNEBAGO CO AGRI EXT DIST</t>
  </si>
  <si>
    <t>WINNEBAGO CO ASSESSOR</t>
  </si>
  <si>
    <t>CITY OF FOREST CITY</t>
  </si>
  <si>
    <t>CITY OF BUFFALO CENTER</t>
  </si>
  <si>
    <t>CITY OF LELAND</t>
  </si>
  <si>
    <t>CITY OF THOMPSON</t>
  </si>
  <si>
    <t>CITY OF RAKE</t>
  </si>
  <si>
    <t>CITY OF LAKE MILLS</t>
  </si>
  <si>
    <t>CITY OF SCARVILLE</t>
  </si>
  <si>
    <t>LAKE MILLS COMMUNITY SCHOOL DISTRICT</t>
  </si>
  <si>
    <t>FOREST CITY COMMUNITY SCHOOL DISTRICT</t>
  </si>
  <si>
    <t>NORTH IOWA COMMUNITY SCHOOL DISTRICT</t>
  </si>
  <si>
    <t>WINNESHIEK COUNTY</t>
  </si>
  <si>
    <t>WINNESHIEK COUNTY AGR EXT DIST</t>
  </si>
  <si>
    <t>WINNESHIEK MEDICAL CENTER</t>
  </si>
  <si>
    <t>WINNESHIEK CO SOIL &amp; WATER CONS</t>
  </si>
  <si>
    <t>NORTHEAST IOWA COMMUNITY ACTION CORP</t>
  </si>
  <si>
    <t>CITY OF DECORAH</t>
  </si>
  <si>
    <t>CITY OF FORT ATKINSON</t>
  </si>
  <si>
    <t>CITY OF SPILLVILLE</t>
  </si>
  <si>
    <t>CITY OF OSSIAN</t>
  </si>
  <si>
    <t>CITY OF RIDGEWAY</t>
  </si>
  <si>
    <t>CITY OF CALMAR</t>
  </si>
  <si>
    <t>CITY OF CASTALIA</t>
  </si>
  <si>
    <t>LOW RENT HOUSING AGENCY OF DECORAH</t>
  </si>
  <si>
    <t>DECORAH COMMUNITY SCHOOL DISTRICT</t>
  </si>
  <si>
    <t>SOUTH WINNESHIEK COMMUNITY SCHOOL DIST</t>
  </si>
  <si>
    <t>NORTH WINNESHIEK COMMUNITY SCHOOL DIST</t>
  </si>
  <si>
    <t>NORTHEAST IOWA COMMUNITY COLLEGE</t>
  </si>
  <si>
    <t>3RD JUDICIAL DIST DEPT CORR SERVICES</t>
  </si>
  <si>
    <t>WOODBURY COUNTY</t>
  </si>
  <si>
    <t>WOODBURY COUNTY AGRI EXTEN DIST</t>
  </si>
  <si>
    <t>WOODBURY CO SOIL &amp; WATER CONS DIST</t>
  </si>
  <si>
    <t>CITY OF SIOUX CITY</t>
  </si>
  <si>
    <t>CITY OF CORRECTIONVILLE</t>
  </si>
  <si>
    <t>CITY OF DANBURY</t>
  </si>
  <si>
    <t>CITY OF ANTHON</t>
  </si>
  <si>
    <t>CITY OF PIERSON</t>
  </si>
  <si>
    <t>CITY OF SERGEANT BLUFF</t>
  </si>
  <si>
    <t>CITY OF LAWTON</t>
  </si>
  <si>
    <t>CITY OF MOVILLE</t>
  </si>
  <si>
    <t>CITY OF SLOAN</t>
  </si>
  <si>
    <t>CITY OF SALIX</t>
  </si>
  <si>
    <t>CITY OF OTO</t>
  </si>
  <si>
    <t>CITY OF SMITHLAND</t>
  </si>
  <si>
    <t>CITY OF CUSHING</t>
  </si>
  <si>
    <t>CITY OF HORNICK</t>
  </si>
  <si>
    <t>SLOAN PUBLIC LIBRARY</t>
  </si>
  <si>
    <t>CITY OF BRONSON</t>
  </si>
  <si>
    <t>SIOUX CITY COMMUNITY SCHOOL DISTRICT</t>
  </si>
  <si>
    <t>LAWTON BRONSON COMM SCH DIST</t>
  </si>
  <si>
    <t>SERGEANT BLUFF LUTON COMM SCH DIST</t>
  </si>
  <si>
    <t>WESTWOOD COMMUNITY SCHOOL DISTRICT</t>
  </si>
  <si>
    <t>WOODBURY CENTRAL COMMUNITY SCHOOL DIST</t>
  </si>
  <si>
    <t>RIVER VALLEY COMM SCH DIST</t>
  </si>
  <si>
    <t>WESTERN IOWA TECH COMMUNITY COLLEGE</t>
  </si>
  <si>
    <t>NORTHWEST AREA EDUCATION AGENCY</t>
  </si>
  <si>
    <t>WORTH COUNTY</t>
  </si>
  <si>
    <t>WORTH CO AGR EXT DIST</t>
  </si>
  <si>
    <t>CITY OF GRAFTON</t>
  </si>
  <si>
    <t>CITY OF MANLY</t>
  </si>
  <si>
    <t>CITY OF NORTHWOOD</t>
  </si>
  <si>
    <t>CITY OF KENSETT</t>
  </si>
  <si>
    <t>CITY OF HANLONTOWN</t>
  </si>
  <si>
    <t>CITY OF FERTILE</t>
  </si>
  <si>
    <t>CITY OF JOICE</t>
  </si>
  <si>
    <t>KINNEY MEMORIAL LIBRARY</t>
  </si>
  <si>
    <t>JOICE PUBLIC LIBRARY</t>
  </si>
  <si>
    <t>NORTHWOOD KENSETT COMM SCHOOL DISTRICT</t>
  </si>
  <si>
    <t>WRIGHT COUNTY</t>
  </si>
  <si>
    <t>WRIGHT COUNTY AGRI EXTENSION DIST</t>
  </si>
  <si>
    <t>WRIGHT CO SOIL &amp; WATER CONSERVATION</t>
  </si>
  <si>
    <t>CITY OF CLARION</t>
  </si>
  <si>
    <t>CITY OF EAGLE GROVE</t>
  </si>
  <si>
    <t>CITY OF BELMOND</t>
  </si>
  <si>
    <t>CITY OF GOLDFIELD</t>
  </si>
  <si>
    <t>CITY OF DOWS</t>
  </si>
  <si>
    <t>BELMOND PUBLIC LIBRARY</t>
  </si>
  <si>
    <t>CITY OF ROWAN</t>
  </si>
  <si>
    <t>IOWA SPECIALTY HOSPITAL-CLARION</t>
  </si>
  <si>
    <t>IOWA SPECIALTY HOSPITAL-BELMOND</t>
  </si>
  <si>
    <t>TOWN OF GALT</t>
  </si>
  <si>
    <t>CITY OF WOOLSTOCK</t>
  </si>
  <si>
    <t>ROWAN PUBLIC LIBRARY</t>
  </si>
  <si>
    <t>BELMOND-KLEMME COMMUNITY SCHOOL DISTRICT</t>
  </si>
  <si>
    <t>EAGLE GROVE COMMUNITY SCHOOL DISTRICT</t>
  </si>
  <si>
    <t>WRIGHT COUNTY AREA LANDFILL AUTHORITY</t>
  </si>
  <si>
    <t>2019 Actual Employer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</si>
</sst>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00000%"/>
    <numFmt numFmtId="166" formatCode="_(&quot;$&quot;* #,##0_);_(&quot;$&quot;* \(#,##0\);_(&quot;$&quot;* &quot;-&quot;??_);_(@_)"/>
  </numFmts>
  <fonts count="9" x14ac:knownFonts="1">
    <font>
      <sz val="10"/>
      <color indexed="8"/>
      <name val="Arial"/>
      <family val="2"/>
    </font>
    <font>
      <sz val="10"/>
      <color indexed="8"/>
      <name val="Arial"/>
      <family val="2"/>
    </font>
    <font>
      <sz val="11"/>
      <color theme="1"/>
      <name val="Calibri"/>
      <family val="2"/>
      <scheme val="minor"/>
    </font>
    <font>
      <b/>
      <sz val="9"/>
      <color theme="1"/>
      <name val="Bookman Old Style"/>
      <family val="1"/>
    </font>
    <font>
      <sz val="9"/>
      <color indexed="8"/>
      <name val="Bookman Old Style"/>
      <family val="1"/>
    </font>
    <font>
      <b/>
      <sz val="9"/>
      <color indexed="8"/>
      <name val="Bookman Old Style"/>
      <family val="1"/>
    </font>
    <font>
      <b/>
      <sz val="10"/>
      <color indexed="8"/>
      <name val="Bookman Old Style"/>
      <family val="1"/>
    </font>
    <font>
      <sz val="10"/>
      <color indexed="8"/>
      <name val="Bookman Old Style"/>
      <family val="1"/>
    </font>
    <font>
      <u/>
      <sz val="10"/>
      <color indexed="8"/>
      <name val="Bookman Old Style"/>
      <family val="1"/>
    </font>
  </fonts>
  <fills count="4">
    <fill>
      <patternFill patternType="none"/>
    </fill>
    <fill>
      <patternFill patternType="gray125"/>
    </fill>
    <fill>
      <patternFill patternType="solid">
        <fgColor indexed="22"/>
        <bgColor indexed="9"/>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43" fontId="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3" fillId="0" borderId="0" xfId="0" applyFont="1" applyAlignment="1">
      <alignment horizontal="center"/>
    </xf>
    <xf numFmtId="164" fontId="3" fillId="0" borderId="0" xfId="1" applyNumberFormat="1" applyFont="1" applyAlignment="1">
      <alignment horizontal="center"/>
    </xf>
    <xf numFmtId="165" fontId="3" fillId="0" borderId="0" xfId="3" applyNumberFormat="1" applyFont="1" applyAlignment="1">
      <alignment horizontal="center"/>
    </xf>
    <xf numFmtId="164" fontId="3" fillId="0" borderId="0" xfId="1" applyNumberFormat="1" applyFont="1" applyFill="1" applyAlignment="1">
      <alignment horizontal="center"/>
    </xf>
    <xf numFmtId="0" fontId="4" fillId="0" borderId="0" xfId="0" applyFont="1" applyBorder="1"/>
    <xf numFmtId="0" fontId="4" fillId="0" borderId="0" xfId="0" applyFont="1"/>
    <xf numFmtId="0" fontId="3" fillId="0" borderId="0" xfId="0" applyFont="1" applyAlignment="1">
      <alignment horizontal="left"/>
    </xf>
    <xf numFmtId="164" fontId="3" fillId="0" borderId="0" xfId="1" applyNumberFormat="1" applyFont="1" applyAlignment="1">
      <alignment horizontal="left"/>
    </xf>
    <xf numFmtId="165" fontId="4" fillId="0" borderId="0" xfId="3" applyNumberFormat="1" applyFont="1"/>
    <xf numFmtId="164" fontId="4" fillId="0" borderId="0" xfId="1" applyNumberFormat="1" applyFont="1"/>
    <xf numFmtId="164" fontId="4" fillId="0" borderId="0" xfId="1" applyNumberFormat="1" applyFont="1" applyFill="1"/>
    <xf numFmtId="0" fontId="4" fillId="0" borderId="0" xfId="0" applyFont="1" applyAlignment="1"/>
    <xf numFmtId="164" fontId="4" fillId="0" borderId="0" xfId="1" applyNumberFormat="1" applyFont="1" applyAlignment="1"/>
    <xf numFmtId="164" fontId="5" fillId="0" borderId="0" xfId="1" applyNumberFormat="1" applyFont="1" applyBorder="1" applyAlignment="1">
      <alignment horizontal="center"/>
    </xf>
    <xf numFmtId="164" fontId="5" fillId="0" borderId="0" xfId="1" applyNumberFormat="1" applyFont="1" applyBorder="1" applyAlignment="1"/>
    <xf numFmtId="165" fontId="4" fillId="0" borderId="0" xfId="3" applyNumberFormat="1" applyFont="1" applyAlignment="1"/>
    <xf numFmtId="0" fontId="4" fillId="0" borderId="0" xfId="0" applyFont="1" applyFill="1" applyAlignment="1"/>
    <xf numFmtId="164" fontId="4" fillId="0" borderId="0" xfId="1" applyNumberFormat="1" applyFont="1" applyFill="1" applyAlignment="1"/>
    <xf numFmtId="165" fontId="4" fillId="0" borderId="0" xfId="3" applyNumberFormat="1" applyFont="1" applyFill="1" applyAlignment="1"/>
    <xf numFmtId="0" fontId="6" fillId="0" borderId="1" xfId="0" applyFont="1" applyBorder="1" applyAlignment="1">
      <alignment horizontal="center"/>
    </xf>
    <xf numFmtId="0" fontId="6" fillId="0" borderId="1" xfId="0" applyFont="1" applyBorder="1"/>
    <xf numFmtId="164" fontId="6" fillId="0" borderId="1" xfId="1" applyNumberFormat="1" applyFont="1" applyBorder="1" applyAlignment="1">
      <alignment horizontal="center" wrapText="1"/>
    </xf>
    <xf numFmtId="165" fontId="6" fillId="0" borderId="1" xfId="3" applyNumberFormat="1" applyFont="1" applyFill="1" applyBorder="1" applyAlignment="1">
      <alignment horizontal="center" wrapText="1"/>
    </xf>
    <xf numFmtId="164" fontId="6" fillId="0" borderId="1" xfId="1" applyNumberFormat="1" applyFont="1" applyFill="1" applyBorder="1" applyAlignment="1">
      <alignment horizontal="center" wrapText="1"/>
    </xf>
    <xf numFmtId="0" fontId="6" fillId="0" borderId="0" xfId="0" applyFont="1" applyBorder="1"/>
    <xf numFmtId="0" fontId="6" fillId="0" borderId="0" xfId="0" applyFont="1"/>
    <xf numFmtId="0" fontId="7" fillId="2" borderId="1" xfId="0" applyFont="1" applyFill="1" applyBorder="1" applyAlignment="1">
      <alignment horizontal="center"/>
    </xf>
    <xf numFmtId="0" fontId="7" fillId="2" borderId="1" xfId="0" applyFont="1" applyFill="1" applyBorder="1"/>
    <xf numFmtId="165" fontId="7" fillId="0" borderId="1" xfId="3" applyNumberFormat="1" applyFont="1" applyBorder="1"/>
    <xf numFmtId="164" fontId="6" fillId="0" borderId="1" xfId="1" applyNumberFormat="1" applyFont="1" applyBorder="1" applyAlignment="1">
      <alignment horizontal="center"/>
    </xf>
    <xf numFmtId="164" fontId="6" fillId="0" borderId="1" xfId="1" applyNumberFormat="1" applyFont="1" applyFill="1" applyBorder="1" applyAlignment="1">
      <alignment horizontal="center"/>
    </xf>
    <xf numFmtId="0" fontId="7" fillId="0" borderId="0" xfId="0" applyFont="1" applyBorder="1"/>
    <xf numFmtId="0" fontId="7" fillId="0" borderId="1" xfId="0" applyFont="1" applyBorder="1"/>
    <xf numFmtId="0" fontId="7" fillId="0" borderId="0" xfId="0" applyFont="1"/>
    <xf numFmtId="165" fontId="7" fillId="0" borderId="0" xfId="3" applyNumberFormat="1" applyFont="1"/>
    <xf numFmtId="164" fontId="7" fillId="0" borderId="0" xfId="1" applyNumberFormat="1" applyFont="1" applyFill="1"/>
    <xf numFmtId="164" fontId="7" fillId="0" borderId="0" xfId="1" applyNumberFormat="1" applyFont="1"/>
    <xf numFmtId="0" fontId="7" fillId="0" borderId="0" xfId="0" applyFont="1" applyFill="1"/>
    <xf numFmtId="165" fontId="7" fillId="0" borderId="0" xfId="3" applyNumberFormat="1" applyFont="1" applyFill="1"/>
    <xf numFmtId="164" fontId="7" fillId="0" borderId="0" xfId="1" applyNumberFormat="1" applyFont="1" applyFill="1" applyAlignment="1">
      <alignment horizontal="center"/>
    </xf>
    <xf numFmtId="0" fontId="7" fillId="0" borderId="0" xfId="0" applyFont="1" applyFill="1" applyBorder="1"/>
    <xf numFmtId="164" fontId="7" fillId="0" borderId="0" xfId="1" applyNumberFormat="1" applyFont="1" applyBorder="1"/>
    <xf numFmtId="165" fontId="7" fillId="0" borderId="0" xfId="3" applyNumberFormat="1" applyFont="1" applyBorder="1"/>
    <xf numFmtId="164" fontId="7" fillId="0" borderId="0" xfId="1" applyNumberFormat="1" applyFont="1" applyFill="1" applyBorder="1"/>
    <xf numFmtId="0" fontId="7" fillId="0" borderId="0" xfId="0" applyNumberFormat="1" applyFont="1" applyAlignment="1">
      <alignment horizontal="left" wrapText="1"/>
    </xf>
    <xf numFmtId="0" fontId="7" fillId="0" borderId="0" xfId="0" applyFont="1" applyFill="1" applyAlignment="1">
      <alignment horizontal="left"/>
    </xf>
    <xf numFmtId="0" fontId="7" fillId="0" borderId="0" xfId="0" applyFont="1" applyFill="1" applyAlignment="1">
      <alignment horizontal="center"/>
    </xf>
    <xf numFmtId="0" fontId="7" fillId="0" borderId="0" xfId="0" applyFont="1" applyFill="1" applyAlignment="1">
      <alignment horizontal="left" wrapText="1"/>
    </xf>
    <xf numFmtId="164" fontId="6" fillId="0" borderId="0" xfId="1" applyNumberFormat="1" applyFont="1" applyBorder="1" applyAlignment="1"/>
    <xf numFmtId="164" fontId="6" fillId="0" borderId="1" xfId="1" applyNumberFormat="1" applyFont="1" applyBorder="1" applyAlignment="1">
      <alignment horizontal="center"/>
    </xf>
    <xf numFmtId="166" fontId="7" fillId="0" borderId="0" xfId="2" applyNumberFormat="1" applyFont="1" applyAlignment="1">
      <alignment horizontal="center"/>
    </xf>
    <xf numFmtId="166" fontId="7" fillId="0" borderId="0" xfId="2" applyNumberFormat="1" applyFont="1" applyBorder="1"/>
    <xf numFmtId="49" fontId="7" fillId="0" borderId="0" xfId="0" applyNumberFormat="1" applyFont="1" applyAlignment="1">
      <alignment horizontal="center"/>
    </xf>
    <xf numFmtId="49" fontId="7" fillId="0" borderId="0" xfId="0" applyNumberFormat="1" applyFont="1" applyAlignment="1"/>
    <xf numFmtId="164" fontId="7" fillId="0" borderId="0" xfId="2" applyNumberFormat="1" applyFont="1" applyBorder="1"/>
    <xf numFmtId="166" fontId="7" fillId="0" borderId="3" xfId="2" applyNumberFormat="1" applyFont="1" applyBorder="1" applyAlignment="1"/>
    <xf numFmtId="165" fontId="7" fillId="0" borderId="3" xfId="3" applyNumberFormat="1" applyFont="1" applyBorder="1" applyAlignment="1"/>
    <xf numFmtId="164" fontId="7" fillId="0" borderId="3" xfId="2" applyNumberFormat="1" applyFont="1" applyBorder="1" applyAlignment="1"/>
    <xf numFmtId="4" fontId="7" fillId="0" borderId="0" xfId="0" applyNumberFormat="1" applyFont="1" applyBorder="1" applyAlignment="1"/>
    <xf numFmtId="43" fontId="7" fillId="0" borderId="0" xfId="2" applyNumberFormat="1" applyFont="1" applyBorder="1" applyAlignment="1">
      <alignment horizontal="center"/>
    </xf>
    <xf numFmtId="164" fontId="7" fillId="0" borderId="0" xfId="2" applyNumberFormat="1" applyFont="1" applyAlignment="1">
      <alignment horizontal="center"/>
    </xf>
    <xf numFmtId="4" fontId="7" fillId="0" borderId="0" xfId="0" applyNumberFormat="1" applyFont="1" applyAlignment="1"/>
    <xf numFmtId="44" fontId="7" fillId="0" borderId="3" xfId="2" applyNumberFormat="1" applyFont="1" applyBorder="1" applyAlignment="1"/>
    <xf numFmtId="4" fontId="7" fillId="0" borderId="1" xfId="0" applyNumberFormat="1" applyFont="1" applyBorder="1" applyAlignment="1"/>
    <xf numFmtId="43" fontId="7" fillId="2" borderId="1" xfId="1" applyNumberFormat="1" applyFont="1" applyFill="1" applyBorder="1"/>
    <xf numFmtId="49" fontId="7" fillId="0" borderId="0" xfId="0" quotePrefix="1" applyNumberFormat="1" applyFont="1" applyAlignment="1">
      <alignment horizontal="center"/>
    </xf>
    <xf numFmtId="49" fontId="7" fillId="3" borderId="0" xfId="0" applyNumberFormat="1" applyFont="1" applyFill="1" applyAlignment="1">
      <alignment horizontal="center"/>
    </xf>
    <xf numFmtId="49" fontId="7" fillId="3" borderId="0" xfId="0" applyNumberFormat="1" applyFont="1" applyFill="1" applyAlignment="1"/>
    <xf numFmtId="49" fontId="7" fillId="0" borderId="0" xfId="0" quotePrefix="1" applyNumberFormat="1" applyFont="1" applyFill="1" applyAlignment="1">
      <alignment horizontal="center"/>
    </xf>
    <xf numFmtId="49" fontId="7" fillId="0" borderId="0" xfId="0" applyNumberFormat="1" applyFont="1" applyFill="1" applyAlignment="1"/>
    <xf numFmtId="4" fontId="7" fillId="0" borderId="0" xfId="0" applyNumberFormat="1" applyFont="1" applyFill="1" applyAlignment="1"/>
    <xf numFmtId="4" fontId="7" fillId="3" borderId="0" xfId="0" applyNumberFormat="1" applyFont="1" applyFill="1" applyAlignment="1"/>
    <xf numFmtId="164" fontId="6" fillId="0" borderId="1" xfId="1" applyNumberFormat="1" applyFont="1" applyBorder="1" applyAlignment="1">
      <alignment horizontal="center"/>
    </xf>
    <xf numFmtId="164" fontId="6" fillId="0" borderId="2" xfId="1" applyNumberFormat="1" applyFont="1" applyBorder="1" applyAlignment="1">
      <alignment horizontal="center"/>
    </xf>
    <xf numFmtId="0" fontId="7" fillId="0" borderId="0" xfId="0" applyNumberFormat="1" applyFont="1" applyAlignment="1">
      <alignment horizontal="left" wrapText="1"/>
    </xf>
    <xf numFmtId="0" fontId="7" fillId="0" borderId="0" xfId="0" applyFont="1" applyFill="1" applyAlignment="1">
      <alignment horizontal="left" wrapText="1"/>
    </xf>
    <xf numFmtId="164" fontId="6" fillId="0" borderId="0" xfId="1" applyNumberFormat="1" applyFont="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163286</xdr:colOff>
      <xdr:row>6</xdr:row>
      <xdr:rowOff>27215</xdr:rowOff>
    </xdr:from>
    <xdr:to>
      <xdr:col>4</xdr:col>
      <xdr:colOff>1134836</xdr:colOff>
      <xdr:row>8</xdr:row>
      <xdr:rowOff>678997</xdr:rowOff>
    </xdr:to>
    <xdr:sp macro="" textlink="">
      <xdr:nvSpPr>
        <xdr:cNvPr id="2" name="TextBox 1"/>
        <xdr:cNvSpPr txBox="1"/>
      </xdr:nvSpPr>
      <xdr:spPr>
        <a:xfrm>
          <a:off x="1143000" y="517072"/>
          <a:ext cx="6604907" cy="2053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latin typeface="Bookman Old Style" panose="02050604050505020204" pitchFamily="18" charset="0"/>
            </a:rPr>
            <a:t>Iowa Public Employees' Retirement System</a:t>
          </a:r>
        </a:p>
        <a:p>
          <a:pPr algn="ctr"/>
          <a:endParaRPr lang="en-US" sz="400">
            <a:latin typeface="Bookman Old Style" panose="02050604050505020204" pitchFamily="18" charset="0"/>
          </a:endParaRPr>
        </a:p>
        <a:p>
          <a:pPr algn="ctr"/>
          <a:r>
            <a:rPr lang="en-US" sz="1100">
              <a:latin typeface="Bookman Old Style" panose="02050604050505020204" pitchFamily="18" charset="0"/>
            </a:rPr>
            <a:t>Schedule of Employer Allocations and Collective Pension Amounts Allocated by Employer -</a:t>
          </a:r>
        </a:p>
        <a:p>
          <a:pPr algn="ctr"/>
          <a:r>
            <a:rPr lang="en-US" sz="1100" b="1">
              <a:latin typeface="Bookman Old Style" panose="02050604050505020204" pitchFamily="18" charset="0"/>
            </a:rPr>
            <a:t>Regular</a:t>
          </a:r>
          <a:r>
            <a:rPr lang="en-US" sz="1100" b="1" baseline="0">
              <a:latin typeface="Bookman Old Style" panose="02050604050505020204" pitchFamily="18" charset="0"/>
            </a:rPr>
            <a:t> Membership </a:t>
          </a:r>
          <a:r>
            <a:rPr lang="en-US" sz="1100" b="1">
              <a:latin typeface="Bookman Old Style" panose="02050604050505020204" pitchFamily="18" charset="0"/>
            </a:rPr>
            <a:t>Group</a:t>
          </a:r>
        </a:p>
        <a:p>
          <a:pPr algn="ctr"/>
          <a:endParaRPr lang="en-US" sz="400">
            <a:latin typeface="Bookman Old Style" panose="02050604050505020204" pitchFamily="18" charset="0"/>
          </a:endParaRPr>
        </a:p>
        <a:p>
          <a:pPr algn="ctr"/>
          <a:r>
            <a:rPr lang="en-US" sz="1100">
              <a:latin typeface="Bookman Old Style" panose="02050604050505020204" pitchFamily="18" charset="0"/>
            </a:rPr>
            <a:t>As of and for the year ended June 30,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2070"/>
  <sheetViews>
    <sheetView tabSelected="1" topLeftCell="A4" zoomScaleNormal="100" workbookViewId="0">
      <pane ySplit="7" topLeftCell="A11" activePane="bottomLeft" state="frozen"/>
      <selection activeCell="A4" sqref="A4"/>
      <selection pane="bottomLeft" activeCell="B15" sqref="B15"/>
    </sheetView>
  </sheetViews>
  <sheetFormatPr defaultColWidth="9.140625" defaultRowHeight="12.75" x14ac:dyDescent="0.25"/>
  <cols>
    <col min="1" max="1" width="20.140625" style="6" customWidth="1"/>
    <col min="2" max="2" width="53.42578125" style="6" customWidth="1"/>
    <col min="3" max="3" width="19.28515625" style="10" customWidth="1"/>
    <col min="4" max="4" width="19.5703125" style="9" customWidth="1"/>
    <col min="5" max="5" width="20.140625" style="10" bestFit="1" customWidth="1"/>
    <col min="6" max="7" width="21.28515625" style="11" bestFit="1" customWidth="1"/>
    <col min="8" max="8" width="16.42578125" style="10" customWidth="1"/>
    <col min="9" max="9" width="18.42578125" style="10" customWidth="1"/>
    <col min="10" max="10" width="19.42578125" style="10" bestFit="1" customWidth="1"/>
    <col min="11" max="11" width="18.42578125" style="10" bestFit="1" customWidth="1"/>
    <col min="12" max="12" width="0.85546875" style="10" customWidth="1"/>
    <col min="13" max="13" width="16.7109375" style="10" customWidth="1"/>
    <col min="14" max="14" width="19.42578125" style="10" bestFit="1" customWidth="1"/>
    <col min="15" max="15" width="16.5703125" style="10" hidden="1" customWidth="1"/>
    <col min="16" max="16" width="20.85546875" style="10" bestFit="1" customWidth="1"/>
    <col min="17" max="17" width="18.85546875" style="10" bestFit="1" customWidth="1"/>
    <col min="18" max="18" width="9.140625" style="5"/>
    <col min="19" max="16384" width="9.140625" style="6"/>
  </cols>
  <sheetData>
    <row r="1" spans="1:18" hidden="1" x14ac:dyDescent="0.25">
      <c r="A1" s="1"/>
      <c r="B1" s="1"/>
      <c r="C1" s="2"/>
      <c r="D1" s="3"/>
      <c r="E1" s="2"/>
      <c r="F1" s="4"/>
      <c r="G1" s="4"/>
      <c r="H1" s="2"/>
      <c r="I1" s="2"/>
      <c r="J1" s="2"/>
      <c r="K1" s="2"/>
      <c r="L1" s="2"/>
      <c r="M1" s="2"/>
      <c r="N1" s="2"/>
      <c r="O1" s="2"/>
      <c r="P1" s="2"/>
      <c r="Q1" s="2"/>
    </row>
    <row r="2" spans="1:18" hidden="1" x14ac:dyDescent="0.25">
      <c r="A2" s="7" t="s">
        <v>12</v>
      </c>
      <c r="B2" s="7"/>
      <c r="C2" s="8"/>
      <c r="D2" s="3"/>
      <c r="E2" s="2"/>
      <c r="F2" s="4"/>
      <c r="G2" s="4"/>
      <c r="H2" s="2"/>
      <c r="I2" s="2"/>
      <c r="J2" s="2"/>
      <c r="K2" s="2"/>
      <c r="L2" s="2"/>
      <c r="M2" s="2"/>
      <c r="N2" s="2"/>
      <c r="O2" s="2"/>
      <c r="P2" s="2"/>
      <c r="Q2" s="2"/>
    </row>
    <row r="3" spans="1:18" hidden="1" x14ac:dyDescent="0.25">
      <c r="A3" s="7" t="s">
        <v>0</v>
      </c>
      <c r="B3" s="7"/>
      <c r="C3" s="8"/>
    </row>
    <row r="4" spans="1:18" x14ac:dyDescent="0.25">
      <c r="A4" s="7"/>
      <c r="B4" s="7"/>
      <c r="C4" s="8"/>
    </row>
    <row r="5" spans="1:18" x14ac:dyDescent="0.25">
      <c r="A5" s="7"/>
      <c r="B5" s="8"/>
      <c r="C5" s="8"/>
    </row>
    <row r="6" spans="1:18" x14ac:dyDescent="0.25">
      <c r="A6" s="7"/>
      <c r="B6" s="7"/>
      <c r="C6" s="8"/>
    </row>
    <row r="7" spans="1:18" ht="59.45" customHeight="1" x14ac:dyDescent="0.25">
      <c r="B7" s="12"/>
      <c r="C7" s="12"/>
      <c r="D7" s="12"/>
      <c r="E7" s="13"/>
      <c r="H7" s="73" t="s">
        <v>1</v>
      </c>
      <c r="I7" s="73"/>
      <c r="J7" s="73"/>
      <c r="K7" s="73"/>
      <c r="L7" s="49"/>
      <c r="M7" s="77" t="s">
        <v>21</v>
      </c>
      <c r="N7" s="77"/>
      <c r="O7" s="77"/>
      <c r="P7" s="77"/>
      <c r="Q7" s="14"/>
      <c r="R7" s="14"/>
    </row>
    <row r="8" spans="1:18" ht="52.15" customHeight="1" x14ac:dyDescent="0.25">
      <c r="B8" s="12"/>
      <c r="C8" s="12"/>
      <c r="D8" s="12"/>
      <c r="E8" s="13"/>
      <c r="H8" s="74" t="s">
        <v>2</v>
      </c>
      <c r="I8" s="74"/>
      <c r="J8" s="74"/>
      <c r="K8" s="74"/>
      <c r="L8" s="49"/>
      <c r="M8" s="77" t="s">
        <v>2</v>
      </c>
      <c r="N8" s="77"/>
      <c r="O8" s="77"/>
      <c r="P8" s="77"/>
      <c r="Q8" s="15"/>
      <c r="R8" s="15"/>
    </row>
    <row r="9" spans="1:18" s="26" customFormat="1" ht="102" x14ac:dyDescent="0.2">
      <c r="A9" s="20" t="s">
        <v>3</v>
      </c>
      <c r="B9" s="21" t="s">
        <v>4</v>
      </c>
      <c r="C9" s="22" t="s">
        <v>2384</v>
      </c>
      <c r="D9" s="23" t="s">
        <v>14</v>
      </c>
      <c r="E9" s="22" t="s">
        <v>5</v>
      </c>
      <c r="F9" s="24" t="s">
        <v>22</v>
      </c>
      <c r="G9" s="24" t="s">
        <v>23</v>
      </c>
      <c r="H9" s="22" t="s">
        <v>6</v>
      </c>
      <c r="I9" s="22" t="s">
        <v>7</v>
      </c>
      <c r="J9" s="22" t="s">
        <v>15</v>
      </c>
      <c r="K9" s="22" t="s">
        <v>8</v>
      </c>
      <c r="L9" s="22"/>
      <c r="M9" s="22" t="s">
        <v>6</v>
      </c>
      <c r="N9" s="22" t="s">
        <v>15</v>
      </c>
      <c r="O9" s="22" t="s">
        <v>13</v>
      </c>
      <c r="P9" s="22" t="s">
        <v>13</v>
      </c>
      <c r="Q9" s="22" t="s">
        <v>16</v>
      </c>
      <c r="R9" s="25"/>
    </row>
    <row r="10" spans="1:18" s="33" customFormat="1" ht="15" hidden="1" customHeight="1" x14ac:dyDescent="0.3">
      <c r="A10" s="27" t="s">
        <v>9</v>
      </c>
      <c r="B10" s="28" t="s">
        <v>10</v>
      </c>
      <c r="C10" s="65">
        <f>+C2059</f>
        <v>723245725.38000166</v>
      </c>
      <c r="D10" s="29">
        <v>1</v>
      </c>
      <c r="E10" s="30">
        <v>5829556644</v>
      </c>
      <c r="F10" s="31">
        <v>10351410733</v>
      </c>
      <c r="G10" s="31">
        <v>2036675117</v>
      </c>
      <c r="H10" s="30">
        <v>16161149</v>
      </c>
      <c r="I10" s="30">
        <v>624428956</v>
      </c>
      <c r="J10" s="30">
        <v>275579833</v>
      </c>
      <c r="K10" s="30">
        <f>SUM(H10:J10)</f>
        <v>916169938</v>
      </c>
      <c r="L10" s="30"/>
      <c r="M10" s="50">
        <v>209600431</v>
      </c>
      <c r="N10" s="30">
        <v>932500777</v>
      </c>
      <c r="O10" s="30"/>
      <c r="P10" s="50">
        <f>SUM(M10:O10)</f>
        <v>1142101208</v>
      </c>
      <c r="Q10" s="30">
        <v>1072354639</v>
      </c>
      <c r="R10" s="32"/>
    </row>
    <row r="11" spans="1:18" s="34" customFormat="1" ht="17.100000000000001" customHeight="1" x14ac:dyDescent="0.3">
      <c r="A11" s="66" t="s">
        <v>24</v>
      </c>
      <c r="B11" s="54" t="s">
        <v>337</v>
      </c>
      <c r="C11" s="62">
        <v>21311</v>
      </c>
      <c r="D11" s="35">
        <f>+C11/$C$10</f>
        <v>2.9465780788131107E-5</v>
      </c>
      <c r="E11" s="51">
        <f t="shared" ref="E11" si="0">ROUND(D11*$E$10,0)</f>
        <v>171772</v>
      </c>
      <c r="F11" s="36">
        <f t="shared" ref="F11" si="1">+ROUND(D11*$F$10,0)</f>
        <v>305012</v>
      </c>
      <c r="G11" s="36">
        <f t="shared" ref="G11" si="2">+ROUND(D11*$G$10,0)</f>
        <v>60012</v>
      </c>
      <c r="H11" s="37">
        <f t="shared" ref="H11" si="3">ROUND(D11*$H$10,0)</f>
        <v>476</v>
      </c>
      <c r="I11" s="37">
        <f t="shared" ref="I11" si="4">ROUND(D11*$I$10,0)</f>
        <v>18399</v>
      </c>
      <c r="J11" s="37">
        <f t="shared" ref="J11" si="5">ROUND(D11*$J$10,0)</f>
        <v>8120</v>
      </c>
      <c r="K11" s="37">
        <f t="shared" ref="K11" si="6">ROUND(SUM(H11:J11),0)</f>
        <v>26995</v>
      </c>
      <c r="L11" s="37"/>
      <c r="M11" s="37">
        <f>ROUND(D11*$M$10,0)</f>
        <v>6176</v>
      </c>
      <c r="N11" s="37">
        <f t="shared" ref="N11" si="7">ROUND(D11*$N$10,0)</f>
        <v>27477</v>
      </c>
      <c r="O11" s="37">
        <f t="shared" ref="O11" si="8">ROUND(SUM(L11:N11),0)</f>
        <v>33653</v>
      </c>
      <c r="P11" s="37">
        <f>ROUND(SUM(M11:N11),0)</f>
        <v>33653</v>
      </c>
      <c r="Q11" s="37">
        <f t="shared" ref="Q11" si="9">ROUND(D11*$Q$10,0)</f>
        <v>31598</v>
      </c>
      <c r="R11" s="32"/>
    </row>
    <row r="12" spans="1:18" s="34" customFormat="1" ht="15" x14ac:dyDescent="0.3">
      <c r="A12" s="66" t="s">
        <v>25</v>
      </c>
      <c r="B12" s="54" t="s">
        <v>338</v>
      </c>
      <c r="C12" s="62">
        <v>5953.13</v>
      </c>
      <c r="D12" s="35">
        <f t="shared" ref="D12:D75" si="10">+C12/$C$10</f>
        <v>8.2311305702804632E-6</v>
      </c>
      <c r="E12" s="61">
        <f t="shared" ref="E12:E75" si="11">ROUND(D12*$E$10,0)</f>
        <v>47984</v>
      </c>
      <c r="F12" s="36">
        <f t="shared" ref="F12:F75" si="12">+ROUND(D12*$F$10,0)</f>
        <v>85204</v>
      </c>
      <c r="G12" s="36">
        <f t="shared" ref="G12:G75" si="13">+ROUND(D12*$G$10,0)</f>
        <v>16764</v>
      </c>
      <c r="H12" s="37">
        <f t="shared" ref="H12:H75" si="14">ROUND(D12*$H$10,0)</f>
        <v>133</v>
      </c>
      <c r="I12" s="37">
        <f t="shared" ref="I12:I75" si="15">ROUND(D12*$I$10,0)</f>
        <v>5140</v>
      </c>
      <c r="J12" s="37">
        <f t="shared" ref="J12:J75" si="16">ROUND(D12*$J$10,0)</f>
        <v>2268</v>
      </c>
      <c r="K12" s="37">
        <f t="shared" ref="K12:K75" si="17">ROUND(SUM(H12:J12),0)</f>
        <v>7541</v>
      </c>
      <c r="L12" s="37"/>
      <c r="M12" s="37">
        <f t="shared" ref="M12:M75" si="18">ROUND(D12*$M$10,0)</f>
        <v>1725</v>
      </c>
      <c r="N12" s="37">
        <f t="shared" ref="N12:N75" si="19">ROUND(D12*$N$10,0)</f>
        <v>7676</v>
      </c>
      <c r="O12" s="37">
        <f t="shared" ref="O12:O75" si="20">ROUND(SUM(L12:N12),0)</f>
        <v>9401</v>
      </c>
      <c r="P12" s="37">
        <f t="shared" ref="P12:P75" si="21">ROUND(SUM(M12:N12),0)</f>
        <v>9401</v>
      </c>
      <c r="Q12" s="37">
        <f t="shared" ref="Q12:Q75" si="22">ROUND(D12*$Q$10,0)</f>
        <v>8827</v>
      </c>
      <c r="R12" s="32"/>
    </row>
    <row r="13" spans="1:18" s="34" customFormat="1" ht="15" x14ac:dyDescent="0.3">
      <c r="A13" s="66" t="s">
        <v>26</v>
      </c>
      <c r="B13" s="54" t="s">
        <v>339</v>
      </c>
      <c r="C13" s="62">
        <v>4817.43</v>
      </c>
      <c r="D13" s="35">
        <f t="shared" si="10"/>
        <v>6.6608482165157171E-6</v>
      </c>
      <c r="E13" s="61">
        <f t="shared" si="11"/>
        <v>38830</v>
      </c>
      <c r="F13" s="36">
        <f t="shared" si="12"/>
        <v>68949</v>
      </c>
      <c r="G13" s="36">
        <f t="shared" si="13"/>
        <v>13566</v>
      </c>
      <c r="H13" s="37">
        <f t="shared" si="14"/>
        <v>108</v>
      </c>
      <c r="I13" s="37">
        <f t="shared" si="15"/>
        <v>4159</v>
      </c>
      <c r="J13" s="37">
        <f t="shared" si="16"/>
        <v>1836</v>
      </c>
      <c r="K13" s="37">
        <f t="shared" si="17"/>
        <v>6103</v>
      </c>
      <c r="L13" s="37"/>
      <c r="M13" s="37">
        <f t="shared" si="18"/>
        <v>1396</v>
      </c>
      <c r="N13" s="37">
        <f t="shared" si="19"/>
        <v>6211</v>
      </c>
      <c r="O13" s="37">
        <f t="shared" si="20"/>
        <v>7607</v>
      </c>
      <c r="P13" s="37">
        <f t="shared" si="21"/>
        <v>7607</v>
      </c>
      <c r="Q13" s="37">
        <f t="shared" si="22"/>
        <v>7143</v>
      </c>
      <c r="R13" s="32"/>
    </row>
    <row r="14" spans="1:18" s="34" customFormat="1" ht="15" x14ac:dyDescent="0.3">
      <c r="A14" s="66" t="s">
        <v>27</v>
      </c>
      <c r="B14" s="54" t="s">
        <v>340</v>
      </c>
      <c r="C14" s="62">
        <v>64.19</v>
      </c>
      <c r="D14" s="35">
        <f t="shared" si="10"/>
        <v>8.8752684941585838E-8</v>
      </c>
      <c r="E14" s="61">
        <f t="shared" si="11"/>
        <v>517</v>
      </c>
      <c r="F14" s="36">
        <f t="shared" si="12"/>
        <v>919</v>
      </c>
      <c r="G14" s="36">
        <f t="shared" si="13"/>
        <v>181</v>
      </c>
      <c r="H14" s="37">
        <f t="shared" si="14"/>
        <v>1</v>
      </c>
      <c r="I14" s="37">
        <f t="shared" si="15"/>
        <v>55</v>
      </c>
      <c r="J14" s="37">
        <f t="shared" si="16"/>
        <v>24</v>
      </c>
      <c r="K14" s="37">
        <f t="shared" si="17"/>
        <v>80</v>
      </c>
      <c r="L14" s="37"/>
      <c r="M14" s="37">
        <f t="shared" si="18"/>
        <v>19</v>
      </c>
      <c r="N14" s="37">
        <f t="shared" si="19"/>
        <v>83</v>
      </c>
      <c r="O14" s="37">
        <f t="shared" si="20"/>
        <v>102</v>
      </c>
      <c r="P14" s="37">
        <f t="shared" si="21"/>
        <v>102</v>
      </c>
      <c r="Q14" s="37">
        <f t="shared" si="22"/>
        <v>95</v>
      </c>
      <c r="R14" s="32"/>
    </row>
    <row r="15" spans="1:18" s="34" customFormat="1" ht="15" x14ac:dyDescent="0.3">
      <c r="A15" s="66" t="s">
        <v>28</v>
      </c>
      <c r="B15" s="54" t="s">
        <v>341</v>
      </c>
      <c r="C15" s="62">
        <v>300567.88</v>
      </c>
      <c r="D15" s="35">
        <f t="shared" si="10"/>
        <v>4.155819653715591E-4</v>
      </c>
      <c r="E15" s="61">
        <f t="shared" si="11"/>
        <v>2422659</v>
      </c>
      <c r="F15" s="36">
        <f t="shared" si="12"/>
        <v>4301860</v>
      </c>
      <c r="G15" s="36">
        <f t="shared" si="13"/>
        <v>846405</v>
      </c>
      <c r="H15" s="37">
        <f t="shared" si="14"/>
        <v>6716</v>
      </c>
      <c r="I15" s="37">
        <f t="shared" si="15"/>
        <v>259501</v>
      </c>
      <c r="J15" s="37">
        <f t="shared" si="16"/>
        <v>114526</v>
      </c>
      <c r="K15" s="37">
        <f t="shared" si="17"/>
        <v>380743</v>
      </c>
      <c r="L15" s="37"/>
      <c r="M15" s="37">
        <f t="shared" si="18"/>
        <v>87106</v>
      </c>
      <c r="N15" s="37">
        <f t="shared" si="19"/>
        <v>387531</v>
      </c>
      <c r="O15" s="37">
        <f t="shared" si="20"/>
        <v>474637</v>
      </c>
      <c r="P15" s="37">
        <f t="shared" si="21"/>
        <v>474637</v>
      </c>
      <c r="Q15" s="37">
        <f t="shared" si="22"/>
        <v>445651</v>
      </c>
      <c r="R15" s="32"/>
    </row>
    <row r="16" spans="1:18" s="34" customFormat="1" ht="15" x14ac:dyDescent="0.3">
      <c r="A16" s="66" t="s">
        <v>29</v>
      </c>
      <c r="B16" s="54" t="s">
        <v>342</v>
      </c>
      <c r="C16" s="62">
        <v>4211.62</v>
      </c>
      <c r="D16" s="35">
        <f t="shared" si="10"/>
        <v>5.8232214200604728E-6</v>
      </c>
      <c r="E16" s="61">
        <f t="shared" si="11"/>
        <v>33947</v>
      </c>
      <c r="F16" s="36">
        <f t="shared" si="12"/>
        <v>60279</v>
      </c>
      <c r="G16" s="36">
        <f t="shared" si="13"/>
        <v>11860</v>
      </c>
      <c r="H16" s="37">
        <f t="shared" si="14"/>
        <v>94</v>
      </c>
      <c r="I16" s="37">
        <f t="shared" si="15"/>
        <v>3636</v>
      </c>
      <c r="J16" s="37">
        <f t="shared" si="16"/>
        <v>1605</v>
      </c>
      <c r="K16" s="37">
        <f t="shared" si="17"/>
        <v>5335</v>
      </c>
      <c r="L16" s="37"/>
      <c r="M16" s="37">
        <f t="shared" si="18"/>
        <v>1221</v>
      </c>
      <c r="N16" s="37">
        <f t="shared" si="19"/>
        <v>5430</v>
      </c>
      <c r="O16" s="37">
        <f t="shared" si="20"/>
        <v>6651</v>
      </c>
      <c r="P16" s="37">
        <f t="shared" si="21"/>
        <v>6651</v>
      </c>
      <c r="Q16" s="37">
        <f t="shared" si="22"/>
        <v>6245</v>
      </c>
      <c r="R16" s="32"/>
    </row>
    <row r="17" spans="1:17" s="34" customFormat="1" ht="15" x14ac:dyDescent="0.3">
      <c r="A17" s="66" t="s">
        <v>30</v>
      </c>
      <c r="B17" s="54" t="s">
        <v>343</v>
      </c>
      <c r="C17" s="62">
        <v>4346.25</v>
      </c>
      <c r="D17" s="35">
        <f t="shared" si="10"/>
        <v>6.0093683895835405E-6</v>
      </c>
      <c r="E17" s="61">
        <f t="shared" si="11"/>
        <v>35032</v>
      </c>
      <c r="F17" s="36">
        <f t="shared" si="12"/>
        <v>62205</v>
      </c>
      <c r="G17" s="36">
        <f t="shared" si="13"/>
        <v>12239</v>
      </c>
      <c r="H17" s="37">
        <f t="shared" si="14"/>
        <v>97</v>
      </c>
      <c r="I17" s="37">
        <f t="shared" si="15"/>
        <v>3752</v>
      </c>
      <c r="J17" s="37">
        <f t="shared" si="16"/>
        <v>1656</v>
      </c>
      <c r="K17" s="37">
        <f t="shared" si="17"/>
        <v>5505</v>
      </c>
      <c r="L17" s="37"/>
      <c r="M17" s="37">
        <f t="shared" si="18"/>
        <v>1260</v>
      </c>
      <c r="N17" s="37">
        <f t="shared" si="19"/>
        <v>5604</v>
      </c>
      <c r="O17" s="37">
        <f t="shared" si="20"/>
        <v>6864</v>
      </c>
      <c r="P17" s="37">
        <f t="shared" si="21"/>
        <v>6864</v>
      </c>
      <c r="Q17" s="37">
        <f t="shared" si="22"/>
        <v>6444</v>
      </c>
    </row>
    <row r="18" spans="1:17" s="34" customFormat="1" ht="15" x14ac:dyDescent="0.3">
      <c r="A18" s="66" t="s">
        <v>31</v>
      </c>
      <c r="B18" s="54" t="s">
        <v>344</v>
      </c>
      <c r="C18" s="62">
        <v>23791.22</v>
      </c>
      <c r="D18" s="35">
        <f t="shared" si="10"/>
        <v>3.2895071709549088E-5</v>
      </c>
      <c r="E18" s="61">
        <f t="shared" si="11"/>
        <v>191764</v>
      </c>
      <c r="F18" s="36">
        <f t="shared" si="12"/>
        <v>340510</v>
      </c>
      <c r="G18" s="36">
        <f t="shared" si="13"/>
        <v>66997</v>
      </c>
      <c r="H18" s="37">
        <f t="shared" si="14"/>
        <v>532</v>
      </c>
      <c r="I18" s="37">
        <f t="shared" si="15"/>
        <v>20541</v>
      </c>
      <c r="J18" s="37">
        <f t="shared" si="16"/>
        <v>9065</v>
      </c>
      <c r="K18" s="37">
        <f t="shared" si="17"/>
        <v>30138</v>
      </c>
      <c r="L18" s="37"/>
      <c r="M18" s="37">
        <f t="shared" si="18"/>
        <v>6895</v>
      </c>
      <c r="N18" s="37">
        <f t="shared" si="19"/>
        <v>30675</v>
      </c>
      <c r="O18" s="37">
        <f t="shared" si="20"/>
        <v>37570</v>
      </c>
      <c r="P18" s="37">
        <f t="shared" si="21"/>
        <v>37570</v>
      </c>
      <c r="Q18" s="37">
        <f t="shared" si="22"/>
        <v>35275</v>
      </c>
    </row>
    <row r="19" spans="1:17" s="34" customFormat="1" ht="15" x14ac:dyDescent="0.3">
      <c r="A19" s="69" t="s">
        <v>32</v>
      </c>
      <c r="B19" s="70" t="s">
        <v>345</v>
      </c>
      <c r="C19" s="71">
        <v>3168.96</v>
      </c>
      <c r="D19" s="35">
        <f t="shared" si="10"/>
        <v>4.381581375175072E-6</v>
      </c>
      <c r="E19" s="61">
        <f t="shared" si="11"/>
        <v>25543</v>
      </c>
      <c r="F19" s="36">
        <f t="shared" si="12"/>
        <v>45356</v>
      </c>
      <c r="G19" s="36">
        <f t="shared" si="13"/>
        <v>8924</v>
      </c>
      <c r="H19" s="37">
        <f t="shared" si="14"/>
        <v>71</v>
      </c>
      <c r="I19" s="37">
        <f t="shared" si="15"/>
        <v>2736</v>
      </c>
      <c r="J19" s="37">
        <f t="shared" si="16"/>
        <v>1207</v>
      </c>
      <c r="K19" s="37">
        <f t="shared" si="17"/>
        <v>4014</v>
      </c>
      <c r="L19" s="37"/>
      <c r="M19" s="37">
        <f t="shared" si="18"/>
        <v>918</v>
      </c>
      <c r="N19" s="37">
        <f t="shared" si="19"/>
        <v>4086</v>
      </c>
      <c r="O19" s="37">
        <f t="shared" si="20"/>
        <v>5004</v>
      </c>
      <c r="P19" s="37">
        <f t="shared" si="21"/>
        <v>5004</v>
      </c>
      <c r="Q19" s="37">
        <f t="shared" si="22"/>
        <v>4699</v>
      </c>
    </row>
    <row r="20" spans="1:17" s="34" customFormat="1" ht="15" x14ac:dyDescent="0.3">
      <c r="A20" s="66" t="s">
        <v>33</v>
      </c>
      <c r="B20" s="54" t="s">
        <v>346</v>
      </c>
      <c r="C20" s="62">
        <v>958025.26</v>
      </c>
      <c r="D20" s="35">
        <f t="shared" si="10"/>
        <v>1.3246193186923331E-3</v>
      </c>
      <c r="E20" s="61">
        <f t="shared" si="11"/>
        <v>7721943</v>
      </c>
      <c r="F20" s="36">
        <f t="shared" si="12"/>
        <v>13711679</v>
      </c>
      <c r="G20" s="36">
        <f t="shared" si="13"/>
        <v>2697819</v>
      </c>
      <c r="H20" s="37">
        <f t="shared" si="14"/>
        <v>21407</v>
      </c>
      <c r="I20" s="37">
        <f t="shared" si="15"/>
        <v>827131</v>
      </c>
      <c r="J20" s="37">
        <f t="shared" si="16"/>
        <v>365038</v>
      </c>
      <c r="K20" s="37">
        <f t="shared" si="17"/>
        <v>1213576</v>
      </c>
      <c r="L20" s="37"/>
      <c r="M20" s="37">
        <f t="shared" si="18"/>
        <v>277641</v>
      </c>
      <c r="N20" s="37">
        <f t="shared" si="19"/>
        <v>1235209</v>
      </c>
      <c r="O20" s="37">
        <f t="shared" si="20"/>
        <v>1512850</v>
      </c>
      <c r="P20" s="37">
        <f t="shared" si="21"/>
        <v>1512850</v>
      </c>
      <c r="Q20" s="37">
        <f t="shared" si="22"/>
        <v>1420462</v>
      </c>
    </row>
    <row r="21" spans="1:17" s="34" customFormat="1" ht="15" x14ac:dyDescent="0.3">
      <c r="A21" s="66" t="s">
        <v>34</v>
      </c>
      <c r="B21" s="54" t="s">
        <v>347</v>
      </c>
      <c r="C21" s="62">
        <v>6770.27</v>
      </c>
      <c r="D21" s="35">
        <f t="shared" si="10"/>
        <v>9.3609540470395764E-6</v>
      </c>
      <c r="E21" s="61">
        <f t="shared" si="11"/>
        <v>54570</v>
      </c>
      <c r="F21" s="36">
        <f t="shared" si="12"/>
        <v>96899</v>
      </c>
      <c r="G21" s="36">
        <f t="shared" si="13"/>
        <v>19065</v>
      </c>
      <c r="H21" s="37">
        <f t="shared" si="14"/>
        <v>151</v>
      </c>
      <c r="I21" s="37">
        <f t="shared" si="15"/>
        <v>5845</v>
      </c>
      <c r="J21" s="37">
        <f t="shared" si="16"/>
        <v>2580</v>
      </c>
      <c r="K21" s="37">
        <f t="shared" si="17"/>
        <v>8576</v>
      </c>
      <c r="L21" s="37"/>
      <c r="M21" s="37">
        <f t="shared" si="18"/>
        <v>1962</v>
      </c>
      <c r="N21" s="37">
        <f t="shared" si="19"/>
        <v>8729</v>
      </c>
      <c r="O21" s="37">
        <f t="shared" si="20"/>
        <v>10691</v>
      </c>
      <c r="P21" s="37">
        <f t="shared" si="21"/>
        <v>10691</v>
      </c>
      <c r="Q21" s="37">
        <f t="shared" si="22"/>
        <v>10038</v>
      </c>
    </row>
    <row r="22" spans="1:17" s="34" customFormat="1" ht="15" x14ac:dyDescent="0.3">
      <c r="A22" s="66" t="s">
        <v>35</v>
      </c>
      <c r="B22" s="54" t="s">
        <v>348</v>
      </c>
      <c r="C22" s="62">
        <v>1878.12</v>
      </c>
      <c r="D22" s="35">
        <f t="shared" si="10"/>
        <v>2.5967937785089761E-6</v>
      </c>
      <c r="E22" s="61">
        <f t="shared" si="11"/>
        <v>15138</v>
      </c>
      <c r="F22" s="36">
        <f t="shared" si="12"/>
        <v>26880</v>
      </c>
      <c r="G22" s="36">
        <f t="shared" si="13"/>
        <v>5289</v>
      </c>
      <c r="H22" s="37">
        <f t="shared" si="14"/>
        <v>42</v>
      </c>
      <c r="I22" s="37">
        <f t="shared" si="15"/>
        <v>1622</v>
      </c>
      <c r="J22" s="37">
        <f t="shared" si="16"/>
        <v>716</v>
      </c>
      <c r="K22" s="37">
        <f t="shared" si="17"/>
        <v>2380</v>
      </c>
      <c r="L22" s="37"/>
      <c r="M22" s="37">
        <f t="shared" si="18"/>
        <v>544</v>
      </c>
      <c r="N22" s="37">
        <f t="shared" si="19"/>
        <v>2422</v>
      </c>
      <c r="O22" s="37">
        <f t="shared" si="20"/>
        <v>2966</v>
      </c>
      <c r="P22" s="37">
        <f t="shared" si="21"/>
        <v>2966</v>
      </c>
      <c r="Q22" s="37">
        <f t="shared" si="22"/>
        <v>2785</v>
      </c>
    </row>
    <row r="23" spans="1:17" s="34" customFormat="1" ht="15" x14ac:dyDescent="0.3">
      <c r="A23" s="66" t="s">
        <v>36</v>
      </c>
      <c r="B23" s="54" t="s">
        <v>349</v>
      </c>
      <c r="C23" s="62">
        <v>1093.26</v>
      </c>
      <c r="D23" s="35">
        <f t="shared" si="10"/>
        <v>1.5116024355699974E-6</v>
      </c>
      <c r="E23" s="61">
        <f t="shared" si="11"/>
        <v>8812</v>
      </c>
      <c r="F23" s="36">
        <f t="shared" si="12"/>
        <v>15647</v>
      </c>
      <c r="G23" s="36">
        <f t="shared" si="13"/>
        <v>3079</v>
      </c>
      <c r="H23" s="37">
        <f t="shared" si="14"/>
        <v>24</v>
      </c>
      <c r="I23" s="37">
        <f t="shared" si="15"/>
        <v>944</v>
      </c>
      <c r="J23" s="37">
        <f t="shared" si="16"/>
        <v>417</v>
      </c>
      <c r="K23" s="37">
        <f t="shared" si="17"/>
        <v>1385</v>
      </c>
      <c r="L23" s="37"/>
      <c r="M23" s="37">
        <f t="shared" si="18"/>
        <v>317</v>
      </c>
      <c r="N23" s="37">
        <f t="shared" si="19"/>
        <v>1410</v>
      </c>
      <c r="O23" s="37">
        <f t="shared" si="20"/>
        <v>1727</v>
      </c>
      <c r="P23" s="37">
        <f t="shared" si="21"/>
        <v>1727</v>
      </c>
      <c r="Q23" s="37">
        <f t="shared" si="22"/>
        <v>1621</v>
      </c>
    </row>
    <row r="24" spans="1:17" s="34" customFormat="1" ht="15" x14ac:dyDescent="0.3">
      <c r="A24" s="66" t="s">
        <v>37</v>
      </c>
      <c r="B24" s="54" t="s">
        <v>350</v>
      </c>
      <c r="C24" s="62">
        <v>165052.76</v>
      </c>
      <c r="D24" s="35">
        <f t="shared" si="10"/>
        <v>2.2821117942076931E-4</v>
      </c>
      <c r="E24" s="61">
        <f t="shared" si="11"/>
        <v>1330370</v>
      </c>
      <c r="F24" s="36">
        <f t="shared" si="12"/>
        <v>2362308</v>
      </c>
      <c r="G24" s="36">
        <f t="shared" si="13"/>
        <v>464792</v>
      </c>
      <c r="H24" s="37">
        <f t="shared" si="14"/>
        <v>3688</v>
      </c>
      <c r="I24" s="37">
        <f t="shared" si="15"/>
        <v>142502</v>
      </c>
      <c r="J24" s="37">
        <f t="shared" si="16"/>
        <v>62890</v>
      </c>
      <c r="K24" s="37">
        <f t="shared" si="17"/>
        <v>209080</v>
      </c>
      <c r="L24" s="37"/>
      <c r="M24" s="37">
        <f t="shared" si="18"/>
        <v>47833</v>
      </c>
      <c r="N24" s="37">
        <f t="shared" si="19"/>
        <v>212807</v>
      </c>
      <c r="O24" s="37">
        <f t="shared" si="20"/>
        <v>260640</v>
      </c>
      <c r="P24" s="37">
        <f t="shared" si="21"/>
        <v>260640</v>
      </c>
      <c r="Q24" s="37">
        <f t="shared" si="22"/>
        <v>244723</v>
      </c>
    </row>
    <row r="25" spans="1:17" s="34" customFormat="1" ht="15" x14ac:dyDescent="0.3">
      <c r="A25" s="66" t="s">
        <v>38</v>
      </c>
      <c r="B25" s="54" t="s">
        <v>351</v>
      </c>
      <c r="C25" s="62">
        <v>396.48</v>
      </c>
      <c r="D25" s="35">
        <f t="shared" si="10"/>
        <v>5.4819542803614198E-7</v>
      </c>
      <c r="E25" s="61">
        <f t="shared" si="11"/>
        <v>3196</v>
      </c>
      <c r="F25" s="36">
        <f t="shared" si="12"/>
        <v>5675</v>
      </c>
      <c r="G25" s="36">
        <f t="shared" si="13"/>
        <v>1116</v>
      </c>
      <c r="H25" s="37">
        <f t="shared" si="14"/>
        <v>9</v>
      </c>
      <c r="I25" s="37">
        <f t="shared" si="15"/>
        <v>342</v>
      </c>
      <c r="J25" s="37">
        <f t="shared" si="16"/>
        <v>151</v>
      </c>
      <c r="K25" s="37">
        <f t="shared" si="17"/>
        <v>502</v>
      </c>
      <c r="L25" s="37"/>
      <c r="M25" s="37">
        <f t="shared" si="18"/>
        <v>115</v>
      </c>
      <c r="N25" s="37">
        <f t="shared" si="19"/>
        <v>511</v>
      </c>
      <c r="O25" s="37">
        <f t="shared" si="20"/>
        <v>626</v>
      </c>
      <c r="P25" s="37">
        <f t="shared" si="21"/>
        <v>626</v>
      </c>
      <c r="Q25" s="37">
        <f t="shared" si="22"/>
        <v>588</v>
      </c>
    </row>
    <row r="26" spans="1:17" s="34" customFormat="1" ht="15" x14ac:dyDescent="0.3">
      <c r="A26" s="66" t="s">
        <v>39</v>
      </c>
      <c r="B26" s="54" t="s">
        <v>352</v>
      </c>
      <c r="C26" s="62">
        <v>13478.31</v>
      </c>
      <c r="D26" s="35">
        <f t="shared" si="10"/>
        <v>1.8635865414784634E-5</v>
      </c>
      <c r="E26" s="61">
        <f t="shared" si="11"/>
        <v>108639</v>
      </c>
      <c r="F26" s="36">
        <f t="shared" si="12"/>
        <v>192907</v>
      </c>
      <c r="G26" s="36">
        <f t="shared" si="13"/>
        <v>37955</v>
      </c>
      <c r="H26" s="37">
        <f t="shared" si="14"/>
        <v>301</v>
      </c>
      <c r="I26" s="37">
        <f t="shared" si="15"/>
        <v>11637</v>
      </c>
      <c r="J26" s="37">
        <f t="shared" si="16"/>
        <v>5136</v>
      </c>
      <c r="K26" s="37">
        <f t="shared" si="17"/>
        <v>17074</v>
      </c>
      <c r="L26" s="37"/>
      <c r="M26" s="37">
        <f t="shared" si="18"/>
        <v>3906</v>
      </c>
      <c r="N26" s="37">
        <f t="shared" si="19"/>
        <v>17378</v>
      </c>
      <c r="O26" s="37">
        <f t="shared" si="20"/>
        <v>21284</v>
      </c>
      <c r="P26" s="37">
        <f t="shared" si="21"/>
        <v>21284</v>
      </c>
      <c r="Q26" s="37">
        <f t="shared" si="22"/>
        <v>19984</v>
      </c>
    </row>
    <row r="27" spans="1:17" s="34" customFormat="1" ht="15" x14ac:dyDescent="0.3">
      <c r="A27" s="66" t="s">
        <v>40</v>
      </c>
      <c r="B27" s="54" t="s">
        <v>353</v>
      </c>
      <c r="C27" s="62">
        <v>11908.09</v>
      </c>
      <c r="D27" s="35">
        <f t="shared" si="10"/>
        <v>1.6464791400935487E-5</v>
      </c>
      <c r="E27" s="61">
        <f t="shared" si="11"/>
        <v>95982</v>
      </c>
      <c r="F27" s="36">
        <f t="shared" si="12"/>
        <v>170434</v>
      </c>
      <c r="G27" s="36">
        <f t="shared" si="13"/>
        <v>33533</v>
      </c>
      <c r="H27" s="37">
        <f t="shared" si="14"/>
        <v>266</v>
      </c>
      <c r="I27" s="37">
        <f t="shared" si="15"/>
        <v>10281</v>
      </c>
      <c r="J27" s="37">
        <f t="shared" si="16"/>
        <v>4537</v>
      </c>
      <c r="K27" s="37">
        <f t="shared" si="17"/>
        <v>15084</v>
      </c>
      <c r="L27" s="37"/>
      <c r="M27" s="37">
        <f t="shared" si="18"/>
        <v>3451</v>
      </c>
      <c r="N27" s="37">
        <f t="shared" si="19"/>
        <v>15353</v>
      </c>
      <c r="O27" s="37">
        <f t="shared" si="20"/>
        <v>18804</v>
      </c>
      <c r="P27" s="37">
        <f t="shared" si="21"/>
        <v>18804</v>
      </c>
      <c r="Q27" s="37">
        <f t="shared" si="22"/>
        <v>17656</v>
      </c>
    </row>
    <row r="28" spans="1:17" s="34" customFormat="1" ht="15" x14ac:dyDescent="0.3">
      <c r="A28" s="53" t="s">
        <v>41</v>
      </c>
      <c r="B28" s="54" t="s">
        <v>354</v>
      </c>
      <c r="C28" s="62">
        <v>30683.85</v>
      </c>
      <c r="D28" s="35">
        <f t="shared" si="10"/>
        <v>4.2425207537698684E-5</v>
      </c>
      <c r="E28" s="61">
        <f t="shared" si="11"/>
        <v>247320</v>
      </c>
      <c r="F28" s="36">
        <f t="shared" si="12"/>
        <v>439161</v>
      </c>
      <c r="G28" s="36">
        <f t="shared" si="13"/>
        <v>86406</v>
      </c>
      <c r="H28" s="37">
        <f t="shared" si="14"/>
        <v>686</v>
      </c>
      <c r="I28" s="37">
        <f t="shared" si="15"/>
        <v>26492</v>
      </c>
      <c r="J28" s="37">
        <f t="shared" si="16"/>
        <v>11692</v>
      </c>
      <c r="K28" s="37">
        <f t="shared" si="17"/>
        <v>38870</v>
      </c>
      <c r="L28" s="37"/>
      <c r="M28" s="37">
        <f t="shared" si="18"/>
        <v>8892</v>
      </c>
      <c r="N28" s="37">
        <f t="shared" si="19"/>
        <v>39562</v>
      </c>
      <c r="O28" s="37">
        <f t="shared" si="20"/>
        <v>48454</v>
      </c>
      <c r="P28" s="37">
        <f t="shared" si="21"/>
        <v>48454</v>
      </c>
      <c r="Q28" s="37">
        <f t="shared" si="22"/>
        <v>45495</v>
      </c>
    </row>
    <row r="29" spans="1:17" s="34" customFormat="1" ht="15" x14ac:dyDescent="0.3">
      <c r="A29" s="53" t="s">
        <v>42</v>
      </c>
      <c r="B29" s="54" t="s">
        <v>355</v>
      </c>
      <c r="C29" s="62">
        <v>279673.01</v>
      </c>
      <c r="D29" s="35">
        <f t="shared" si="10"/>
        <v>3.8669154920073197E-4</v>
      </c>
      <c r="E29" s="61">
        <f t="shared" si="11"/>
        <v>2254240</v>
      </c>
      <c r="F29" s="36">
        <f t="shared" si="12"/>
        <v>4002803</v>
      </c>
      <c r="G29" s="36">
        <f t="shared" si="13"/>
        <v>787565</v>
      </c>
      <c r="H29" s="37">
        <f t="shared" si="14"/>
        <v>6249</v>
      </c>
      <c r="I29" s="37">
        <f t="shared" si="15"/>
        <v>241461</v>
      </c>
      <c r="J29" s="37">
        <f t="shared" si="16"/>
        <v>106564</v>
      </c>
      <c r="K29" s="37">
        <f t="shared" si="17"/>
        <v>354274</v>
      </c>
      <c r="L29" s="37"/>
      <c r="M29" s="37">
        <f t="shared" si="18"/>
        <v>81051</v>
      </c>
      <c r="N29" s="37">
        <f t="shared" si="19"/>
        <v>360590</v>
      </c>
      <c r="O29" s="37">
        <f t="shared" si="20"/>
        <v>441641</v>
      </c>
      <c r="P29" s="37">
        <f t="shared" si="21"/>
        <v>441641</v>
      </c>
      <c r="Q29" s="37">
        <f t="shared" si="22"/>
        <v>414670</v>
      </c>
    </row>
    <row r="30" spans="1:17" s="34" customFormat="1" ht="15" x14ac:dyDescent="0.3">
      <c r="A30" s="53" t="s">
        <v>43</v>
      </c>
      <c r="B30" s="54" t="s">
        <v>356</v>
      </c>
      <c r="C30" s="62">
        <v>833.84</v>
      </c>
      <c r="D30" s="35">
        <f t="shared" si="10"/>
        <v>1.1529138309969144E-6</v>
      </c>
      <c r="E30" s="61">
        <f t="shared" si="11"/>
        <v>6721</v>
      </c>
      <c r="F30" s="36">
        <f t="shared" si="12"/>
        <v>11934</v>
      </c>
      <c r="G30" s="36">
        <f t="shared" si="13"/>
        <v>2348</v>
      </c>
      <c r="H30" s="37">
        <f t="shared" si="14"/>
        <v>19</v>
      </c>
      <c r="I30" s="37">
        <f t="shared" si="15"/>
        <v>720</v>
      </c>
      <c r="J30" s="37">
        <f t="shared" si="16"/>
        <v>318</v>
      </c>
      <c r="K30" s="37">
        <f t="shared" si="17"/>
        <v>1057</v>
      </c>
      <c r="L30" s="37"/>
      <c r="M30" s="37">
        <f t="shared" si="18"/>
        <v>242</v>
      </c>
      <c r="N30" s="37">
        <f t="shared" si="19"/>
        <v>1075</v>
      </c>
      <c r="O30" s="37">
        <f t="shared" si="20"/>
        <v>1317</v>
      </c>
      <c r="P30" s="37">
        <f t="shared" si="21"/>
        <v>1317</v>
      </c>
      <c r="Q30" s="37">
        <f t="shared" si="22"/>
        <v>1236</v>
      </c>
    </row>
    <row r="31" spans="1:17" s="34" customFormat="1" ht="15" x14ac:dyDescent="0.3">
      <c r="A31" s="53" t="s">
        <v>44</v>
      </c>
      <c r="B31" s="54" t="s">
        <v>357</v>
      </c>
      <c r="C31" s="62">
        <v>1661.4</v>
      </c>
      <c r="D31" s="35">
        <f t="shared" si="10"/>
        <v>2.2971445826756618E-6</v>
      </c>
      <c r="E31" s="61">
        <f t="shared" si="11"/>
        <v>13391</v>
      </c>
      <c r="F31" s="36">
        <f t="shared" si="12"/>
        <v>23779</v>
      </c>
      <c r="G31" s="36">
        <f t="shared" si="13"/>
        <v>4679</v>
      </c>
      <c r="H31" s="37">
        <f t="shared" si="14"/>
        <v>37</v>
      </c>
      <c r="I31" s="37">
        <f t="shared" si="15"/>
        <v>1434</v>
      </c>
      <c r="J31" s="37">
        <f t="shared" si="16"/>
        <v>633</v>
      </c>
      <c r="K31" s="37">
        <f t="shared" si="17"/>
        <v>2104</v>
      </c>
      <c r="L31" s="37"/>
      <c r="M31" s="37">
        <f t="shared" si="18"/>
        <v>481</v>
      </c>
      <c r="N31" s="37">
        <f t="shared" si="19"/>
        <v>2142</v>
      </c>
      <c r="O31" s="37">
        <f t="shared" si="20"/>
        <v>2623</v>
      </c>
      <c r="P31" s="37">
        <f t="shared" si="21"/>
        <v>2623</v>
      </c>
      <c r="Q31" s="37">
        <f t="shared" si="22"/>
        <v>2463</v>
      </c>
    </row>
    <row r="32" spans="1:17" s="34" customFormat="1" ht="15" x14ac:dyDescent="0.3">
      <c r="A32" s="53" t="s">
        <v>45</v>
      </c>
      <c r="B32" s="54" t="s">
        <v>358</v>
      </c>
      <c r="C32" s="62">
        <v>172820.87</v>
      </c>
      <c r="D32" s="35">
        <f t="shared" si="10"/>
        <v>2.3895180287335666E-4</v>
      </c>
      <c r="E32" s="61">
        <f t="shared" si="11"/>
        <v>1392983</v>
      </c>
      <c r="F32" s="36">
        <f t="shared" si="12"/>
        <v>2473488</v>
      </c>
      <c r="G32" s="36">
        <f t="shared" si="13"/>
        <v>486667</v>
      </c>
      <c r="H32" s="37">
        <f t="shared" si="14"/>
        <v>3862</v>
      </c>
      <c r="I32" s="37">
        <f t="shared" si="15"/>
        <v>149208</v>
      </c>
      <c r="J32" s="37">
        <f t="shared" si="16"/>
        <v>65850</v>
      </c>
      <c r="K32" s="37">
        <f t="shared" si="17"/>
        <v>218920</v>
      </c>
      <c r="L32" s="37"/>
      <c r="M32" s="37">
        <f t="shared" si="18"/>
        <v>50084</v>
      </c>
      <c r="N32" s="37">
        <f t="shared" si="19"/>
        <v>222823</v>
      </c>
      <c r="O32" s="37">
        <f t="shared" si="20"/>
        <v>272907</v>
      </c>
      <c r="P32" s="37">
        <f t="shared" si="21"/>
        <v>272907</v>
      </c>
      <c r="Q32" s="37">
        <f t="shared" si="22"/>
        <v>256241</v>
      </c>
    </row>
    <row r="33" spans="1:17" s="34" customFormat="1" ht="15" x14ac:dyDescent="0.3">
      <c r="A33" s="53" t="s">
        <v>46</v>
      </c>
      <c r="B33" s="54" t="s">
        <v>359</v>
      </c>
      <c r="C33" s="62">
        <v>1165.97</v>
      </c>
      <c r="D33" s="35">
        <f t="shared" si="10"/>
        <v>1.6121353491406892E-6</v>
      </c>
      <c r="E33" s="61">
        <f t="shared" si="11"/>
        <v>9398</v>
      </c>
      <c r="F33" s="36">
        <f t="shared" si="12"/>
        <v>16688</v>
      </c>
      <c r="G33" s="36">
        <f t="shared" si="13"/>
        <v>3283</v>
      </c>
      <c r="H33" s="37">
        <f t="shared" si="14"/>
        <v>26</v>
      </c>
      <c r="I33" s="37">
        <f t="shared" si="15"/>
        <v>1007</v>
      </c>
      <c r="J33" s="37">
        <f t="shared" si="16"/>
        <v>444</v>
      </c>
      <c r="K33" s="37">
        <f t="shared" si="17"/>
        <v>1477</v>
      </c>
      <c r="L33" s="37"/>
      <c r="M33" s="37">
        <f t="shared" si="18"/>
        <v>338</v>
      </c>
      <c r="N33" s="37">
        <f t="shared" si="19"/>
        <v>1503</v>
      </c>
      <c r="O33" s="37">
        <f t="shared" si="20"/>
        <v>1841</v>
      </c>
      <c r="P33" s="37">
        <f t="shared" si="21"/>
        <v>1841</v>
      </c>
      <c r="Q33" s="37">
        <f t="shared" si="22"/>
        <v>1729</v>
      </c>
    </row>
    <row r="34" spans="1:17" s="34" customFormat="1" ht="15" x14ac:dyDescent="0.3">
      <c r="A34" s="53" t="s">
        <v>47</v>
      </c>
      <c r="B34" s="54" t="s">
        <v>360</v>
      </c>
      <c r="C34" s="62">
        <v>2087.71</v>
      </c>
      <c r="D34" s="35">
        <f t="shared" si="10"/>
        <v>2.8865846374730981E-6</v>
      </c>
      <c r="E34" s="61">
        <f t="shared" si="11"/>
        <v>16828</v>
      </c>
      <c r="F34" s="36">
        <f t="shared" si="12"/>
        <v>29880</v>
      </c>
      <c r="G34" s="36">
        <f t="shared" si="13"/>
        <v>5879</v>
      </c>
      <c r="H34" s="37">
        <f t="shared" si="14"/>
        <v>47</v>
      </c>
      <c r="I34" s="37">
        <f t="shared" si="15"/>
        <v>1802</v>
      </c>
      <c r="J34" s="37">
        <f t="shared" si="16"/>
        <v>795</v>
      </c>
      <c r="K34" s="37">
        <f t="shared" si="17"/>
        <v>2644</v>
      </c>
      <c r="L34" s="37"/>
      <c r="M34" s="37">
        <f t="shared" si="18"/>
        <v>605</v>
      </c>
      <c r="N34" s="37">
        <f t="shared" si="19"/>
        <v>2692</v>
      </c>
      <c r="O34" s="37">
        <f t="shared" si="20"/>
        <v>3297</v>
      </c>
      <c r="P34" s="37">
        <f t="shared" si="21"/>
        <v>3297</v>
      </c>
      <c r="Q34" s="37">
        <f t="shared" si="22"/>
        <v>3095</v>
      </c>
    </row>
    <row r="35" spans="1:17" s="34" customFormat="1" ht="15" x14ac:dyDescent="0.3">
      <c r="A35" s="53" t="s">
        <v>48</v>
      </c>
      <c r="B35" s="54" t="s">
        <v>361</v>
      </c>
      <c r="C35" s="62">
        <v>1350.02</v>
      </c>
      <c r="D35" s="35">
        <f t="shared" si="10"/>
        <v>1.8666131753363408E-6</v>
      </c>
      <c r="E35" s="61">
        <f t="shared" si="11"/>
        <v>10882</v>
      </c>
      <c r="F35" s="36">
        <f t="shared" si="12"/>
        <v>19322</v>
      </c>
      <c r="G35" s="36">
        <f t="shared" si="13"/>
        <v>3802</v>
      </c>
      <c r="H35" s="37">
        <f t="shared" si="14"/>
        <v>30</v>
      </c>
      <c r="I35" s="37">
        <f t="shared" si="15"/>
        <v>1166</v>
      </c>
      <c r="J35" s="37">
        <f t="shared" si="16"/>
        <v>514</v>
      </c>
      <c r="K35" s="37">
        <f t="shared" si="17"/>
        <v>1710</v>
      </c>
      <c r="L35" s="37"/>
      <c r="M35" s="37">
        <f t="shared" si="18"/>
        <v>391</v>
      </c>
      <c r="N35" s="37">
        <f t="shared" si="19"/>
        <v>1741</v>
      </c>
      <c r="O35" s="37">
        <f t="shared" si="20"/>
        <v>2132</v>
      </c>
      <c r="P35" s="37">
        <f t="shared" si="21"/>
        <v>2132</v>
      </c>
      <c r="Q35" s="37">
        <f t="shared" si="22"/>
        <v>2002</v>
      </c>
    </row>
    <row r="36" spans="1:17" s="34" customFormat="1" ht="15" x14ac:dyDescent="0.3">
      <c r="A36" s="53" t="s">
        <v>49</v>
      </c>
      <c r="B36" s="54" t="s">
        <v>362</v>
      </c>
      <c r="C36" s="62">
        <v>4096.57</v>
      </c>
      <c r="D36" s="35">
        <f t="shared" si="10"/>
        <v>5.6641468538892704E-6</v>
      </c>
      <c r="E36" s="61">
        <f t="shared" si="11"/>
        <v>33019</v>
      </c>
      <c r="F36" s="36">
        <f t="shared" si="12"/>
        <v>58632</v>
      </c>
      <c r="G36" s="36">
        <f t="shared" si="13"/>
        <v>11536</v>
      </c>
      <c r="H36" s="37">
        <f t="shared" si="14"/>
        <v>92</v>
      </c>
      <c r="I36" s="37">
        <f t="shared" si="15"/>
        <v>3537</v>
      </c>
      <c r="J36" s="37">
        <f t="shared" si="16"/>
        <v>1561</v>
      </c>
      <c r="K36" s="37">
        <f t="shared" si="17"/>
        <v>5190</v>
      </c>
      <c r="L36" s="37"/>
      <c r="M36" s="37">
        <f t="shared" si="18"/>
        <v>1187</v>
      </c>
      <c r="N36" s="37">
        <f t="shared" si="19"/>
        <v>5282</v>
      </c>
      <c r="O36" s="37">
        <f t="shared" si="20"/>
        <v>6469</v>
      </c>
      <c r="P36" s="37">
        <f t="shared" si="21"/>
        <v>6469</v>
      </c>
      <c r="Q36" s="37">
        <f t="shared" si="22"/>
        <v>6074</v>
      </c>
    </row>
    <row r="37" spans="1:17" s="34" customFormat="1" ht="15" x14ac:dyDescent="0.3">
      <c r="A37" s="53" t="s">
        <v>50</v>
      </c>
      <c r="B37" s="54" t="s">
        <v>363</v>
      </c>
      <c r="C37" s="62">
        <v>113.28</v>
      </c>
      <c r="D37" s="35">
        <f t="shared" si="10"/>
        <v>1.5662726515318342E-7</v>
      </c>
      <c r="E37" s="61">
        <f t="shared" si="11"/>
        <v>913</v>
      </c>
      <c r="F37" s="36">
        <f t="shared" si="12"/>
        <v>1621</v>
      </c>
      <c r="G37" s="36">
        <f t="shared" si="13"/>
        <v>319</v>
      </c>
      <c r="H37" s="37">
        <f t="shared" si="14"/>
        <v>3</v>
      </c>
      <c r="I37" s="37">
        <f t="shared" si="15"/>
        <v>98</v>
      </c>
      <c r="J37" s="37">
        <f t="shared" si="16"/>
        <v>43</v>
      </c>
      <c r="K37" s="37">
        <f t="shared" si="17"/>
        <v>144</v>
      </c>
      <c r="L37" s="37"/>
      <c r="M37" s="37">
        <f t="shared" si="18"/>
        <v>33</v>
      </c>
      <c r="N37" s="37">
        <f t="shared" si="19"/>
        <v>146</v>
      </c>
      <c r="O37" s="37">
        <f t="shared" si="20"/>
        <v>179</v>
      </c>
      <c r="P37" s="37">
        <f t="shared" si="21"/>
        <v>179</v>
      </c>
      <c r="Q37" s="37">
        <f t="shared" si="22"/>
        <v>168</v>
      </c>
    </row>
    <row r="38" spans="1:17" s="34" customFormat="1" ht="15" x14ac:dyDescent="0.3">
      <c r="A38" s="53" t="s">
        <v>51</v>
      </c>
      <c r="B38" s="54" t="s">
        <v>364</v>
      </c>
      <c r="C38" s="62">
        <v>61450.58</v>
      </c>
      <c r="D38" s="35">
        <f t="shared" si="10"/>
        <v>8.4965009599902101E-5</v>
      </c>
      <c r="E38" s="61">
        <f t="shared" si="11"/>
        <v>495308</v>
      </c>
      <c r="F38" s="36">
        <f t="shared" si="12"/>
        <v>879508</v>
      </c>
      <c r="G38" s="36">
        <f t="shared" si="13"/>
        <v>173046</v>
      </c>
      <c r="H38" s="37">
        <f t="shared" si="14"/>
        <v>1373</v>
      </c>
      <c r="I38" s="37">
        <f t="shared" si="15"/>
        <v>53055</v>
      </c>
      <c r="J38" s="37">
        <f t="shared" si="16"/>
        <v>23415</v>
      </c>
      <c r="K38" s="37">
        <f t="shared" si="17"/>
        <v>77843</v>
      </c>
      <c r="L38" s="37"/>
      <c r="M38" s="37">
        <f t="shared" si="18"/>
        <v>17809</v>
      </c>
      <c r="N38" s="37">
        <f t="shared" si="19"/>
        <v>79230</v>
      </c>
      <c r="O38" s="37">
        <f t="shared" si="20"/>
        <v>97039</v>
      </c>
      <c r="P38" s="37">
        <f t="shared" si="21"/>
        <v>97039</v>
      </c>
      <c r="Q38" s="37">
        <f t="shared" si="22"/>
        <v>91113</v>
      </c>
    </row>
    <row r="39" spans="1:17" s="34" customFormat="1" ht="15" x14ac:dyDescent="0.3">
      <c r="A39" s="53" t="s">
        <v>52</v>
      </c>
      <c r="B39" s="54" t="s">
        <v>365</v>
      </c>
      <c r="C39" s="62">
        <v>100447.64</v>
      </c>
      <c r="D39" s="35">
        <f t="shared" si="10"/>
        <v>1.3888452634438128E-4</v>
      </c>
      <c r="E39" s="61">
        <f t="shared" si="11"/>
        <v>809635</v>
      </c>
      <c r="F39" s="36">
        <f t="shared" si="12"/>
        <v>1437651</v>
      </c>
      <c r="G39" s="36">
        <f t="shared" si="13"/>
        <v>282863</v>
      </c>
      <c r="H39" s="37">
        <f t="shared" si="14"/>
        <v>2245</v>
      </c>
      <c r="I39" s="37">
        <f t="shared" si="15"/>
        <v>86724</v>
      </c>
      <c r="J39" s="37">
        <f t="shared" si="16"/>
        <v>38274</v>
      </c>
      <c r="K39" s="37">
        <f t="shared" si="17"/>
        <v>127243</v>
      </c>
      <c r="L39" s="37"/>
      <c r="M39" s="37">
        <f t="shared" si="18"/>
        <v>29110</v>
      </c>
      <c r="N39" s="37">
        <f t="shared" si="19"/>
        <v>129510</v>
      </c>
      <c r="O39" s="37">
        <f t="shared" si="20"/>
        <v>158620</v>
      </c>
      <c r="P39" s="37">
        <f t="shared" si="21"/>
        <v>158620</v>
      </c>
      <c r="Q39" s="37">
        <f t="shared" si="22"/>
        <v>148933</v>
      </c>
    </row>
    <row r="40" spans="1:17" s="34" customFormat="1" ht="15" x14ac:dyDescent="0.3">
      <c r="A40" s="53" t="s">
        <v>53</v>
      </c>
      <c r="B40" s="54" t="s">
        <v>366</v>
      </c>
      <c r="C40" s="62">
        <v>123693.05</v>
      </c>
      <c r="D40" s="35">
        <f t="shared" si="10"/>
        <v>1.7102493061401815E-4</v>
      </c>
      <c r="E40" s="61">
        <f t="shared" si="11"/>
        <v>997000</v>
      </c>
      <c r="F40" s="36">
        <f t="shared" si="12"/>
        <v>1770349</v>
      </c>
      <c r="G40" s="36">
        <f t="shared" si="13"/>
        <v>348322</v>
      </c>
      <c r="H40" s="37">
        <f t="shared" si="14"/>
        <v>2764</v>
      </c>
      <c r="I40" s="37">
        <f t="shared" si="15"/>
        <v>106793</v>
      </c>
      <c r="J40" s="37">
        <f t="shared" si="16"/>
        <v>47131</v>
      </c>
      <c r="K40" s="37">
        <f t="shared" si="17"/>
        <v>156688</v>
      </c>
      <c r="L40" s="37"/>
      <c r="M40" s="37">
        <f t="shared" si="18"/>
        <v>35847</v>
      </c>
      <c r="N40" s="37">
        <f t="shared" si="19"/>
        <v>159481</v>
      </c>
      <c r="O40" s="37">
        <f t="shared" si="20"/>
        <v>195328</v>
      </c>
      <c r="P40" s="37">
        <f t="shared" si="21"/>
        <v>195328</v>
      </c>
      <c r="Q40" s="37">
        <f t="shared" si="22"/>
        <v>183399</v>
      </c>
    </row>
    <row r="41" spans="1:17" s="34" customFormat="1" ht="15" x14ac:dyDescent="0.3">
      <c r="A41" s="53" t="s">
        <v>54</v>
      </c>
      <c r="B41" s="54" t="s">
        <v>367</v>
      </c>
      <c r="C41" s="62">
        <v>385706.95</v>
      </c>
      <c r="D41" s="35">
        <f t="shared" si="10"/>
        <v>5.3330000643604929E-4</v>
      </c>
      <c r="E41" s="61">
        <f t="shared" si="11"/>
        <v>3108903</v>
      </c>
      <c r="F41" s="36">
        <f t="shared" si="12"/>
        <v>5520407</v>
      </c>
      <c r="G41" s="36">
        <f t="shared" si="13"/>
        <v>1086159</v>
      </c>
      <c r="H41" s="37">
        <f t="shared" si="14"/>
        <v>8619</v>
      </c>
      <c r="I41" s="37">
        <f t="shared" si="15"/>
        <v>333008</v>
      </c>
      <c r="J41" s="37">
        <f t="shared" si="16"/>
        <v>146967</v>
      </c>
      <c r="K41" s="37">
        <f t="shared" si="17"/>
        <v>488594</v>
      </c>
      <c r="L41" s="37"/>
      <c r="M41" s="37">
        <f t="shared" si="18"/>
        <v>111780</v>
      </c>
      <c r="N41" s="37">
        <f t="shared" si="19"/>
        <v>497303</v>
      </c>
      <c r="O41" s="37">
        <f t="shared" si="20"/>
        <v>609083</v>
      </c>
      <c r="P41" s="37">
        <f t="shared" si="21"/>
        <v>609083</v>
      </c>
      <c r="Q41" s="37">
        <f t="shared" si="22"/>
        <v>571887</v>
      </c>
    </row>
    <row r="42" spans="1:17" s="34" customFormat="1" ht="15" x14ac:dyDescent="0.3">
      <c r="A42" s="53" t="s">
        <v>55</v>
      </c>
      <c r="B42" s="54" t="s">
        <v>368</v>
      </c>
      <c r="C42" s="62">
        <v>157886.98000000001</v>
      </c>
      <c r="D42" s="35">
        <f t="shared" si="10"/>
        <v>2.183033711219577E-4</v>
      </c>
      <c r="E42" s="61">
        <f t="shared" si="11"/>
        <v>1272612</v>
      </c>
      <c r="F42" s="36">
        <f t="shared" si="12"/>
        <v>2259748</v>
      </c>
      <c r="G42" s="36">
        <f t="shared" si="13"/>
        <v>444613</v>
      </c>
      <c r="H42" s="37">
        <f t="shared" si="14"/>
        <v>3528</v>
      </c>
      <c r="I42" s="37">
        <f t="shared" si="15"/>
        <v>136315</v>
      </c>
      <c r="J42" s="37">
        <f t="shared" si="16"/>
        <v>60160</v>
      </c>
      <c r="K42" s="37">
        <f t="shared" si="17"/>
        <v>200003</v>
      </c>
      <c r="L42" s="37"/>
      <c r="M42" s="37">
        <f t="shared" si="18"/>
        <v>45756</v>
      </c>
      <c r="N42" s="37">
        <f t="shared" si="19"/>
        <v>203568</v>
      </c>
      <c r="O42" s="37">
        <f t="shared" si="20"/>
        <v>249324</v>
      </c>
      <c r="P42" s="37">
        <f t="shared" si="21"/>
        <v>249324</v>
      </c>
      <c r="Q42" s="37">
        <f t="shared" si="22"/>
        <v>234099</v>
      </c>
    </row>
    <row r="43" spans="1:17" s="34" customFormat="1" ht="15" x14ac:dyDescent="0.3">
      <c r="A43" s="53" t="s">
        <v>56</v>
      </c>
      <c r="B43" s="54" t="s">
        <v>369</v>
      </c>
      <c r="C43" s="62">
        <v>203105.22</v>
      </c>
      <c r="D43" s="35">
        <f t="shared" si="10"/>
        <v>2.8082463936207321E-4</v>
      </c>
      <c r="E43" s="61">
        <f t="shared" si="11"/>
        <v>1637083</v>
      </c>
      <c r="F43" s="36">
        <f t="shared" si="12"/>
        <v>2906931</v>
      </c>
      <c r="G43" s="36">
        <f t="shared" si="13"/>
        <v>571949</v>
      </c>
      <c r="H43" s="37">
        <f t="shared" si="14"/>
        <v>4538</v>
      </c>
      <c r="I43" s="37">
        <f t="shared" si="15"/>
        <v>175355</v>
      </c>
      <c r="J43" s="37">
        <f t="shared" si="16"/>
        <v>77390</v>
      </c>
      <c r="K43" s="37">
        <f t="shared" si="17"/>
        <v>257283</v>
      </c>
      <c r="L43" s="37"/>
      <c r="M43" s="37">
        <f t="shared" si="18"/>
        <v>58861</v>
      </c>
      <c r="N43" s="37">
        <f t="shared" si="19"/>
        <v>261869</v>
      </c>
      <c r="O43" s="37">
        <f t="shared" si="20"/>
        <v>320730</v>
      </c>
      <c r="P43" s="37">
        <f t="shared" si="21"/>
        <v>320730</v>
      </c>
      <c r="Q43" s="37">
        <f t="shared" si="22"/>
        <v>301144</v>
      </c>
    </row>
    <row r="44" spans="1:17" s="34" customFormat="1" ht="15" x14ac:dyDescent="0.3">
      <c r="A44" s="53" t="s">
        <v>57</v>
      </c>
      <c r="B44" s="54" t="s">
        <v>370</v>
      </c>
      <c r="C44" s="62">
        <v>372664.83</v>
      </c>
      <c r="D44" s="35">
        <f t="shared" si="10"/>
        <v>5.1526724171677282E-4</v>
      </c>
      <c r="E44" s="61">
        <f t="shared" si="11"/>
        <v>3003780</v>
      </c>
      <c r="F44" s="36">
        <f t="shared" si="12"/>
        <v>5333743</v>
      </c>
      <c r="G44" s="36">
        <f t="shared" si="13"/>
        <v>1049432</v>
      </c>
      <c r="H44" s="37">
        <f t="shared" si="14"/>
        <v>8327</v>
      </c>
      <c r="I44" s="37">
        <f t="shared" si="15"/>
        <v>321748</v>
      </c>
      <c r="J44" s="37">
        <f t="shared" si="16"/>
        <v>141997</v>
      </c>
      <c r="K44" s="37">
        <f t="shared" si="17"/>
        <v>472072</v>
      </c>
      <c r="L44" s="37"/>
      <c r="M44" s="37">
        <f t="shared" si="18"/>
        <v>108000</v>
      </c>
      <c r="N44" s="37">
        <f t="shared" si="19"/>
        <v>480487</v>
      </c>
      <c r="O44" s="37">
        <f t="shared" si="20"/>
        <v>588487</v>
      </c>
      <c r="P44" s="37">
        <f t="shared" si="21"/>
        <v>588487</v>
      </c>
      <c r="Q44" s="37">
        <f t="shared" si="22"/>
        <v>552549</v>
      </c>
    </row>
    <row r="45" spans="1:17" s="34" customFormat="1" ht="15" x14ac:dyDescent="0.3">
      <c r="A45" s="53" t="s">
        <v>58</v>
      </c>
      <c r="B45" s="54" t="s">
        <v>371</v>
      </c>
      <c r="C45" s="62">
        <v>315331.40000000002</v>
      </c>
      <c r="D45" s="35">
        <f t="shared" si="10"/>
        <v>4.3599483403005426E-4</v>
      </c>
      <c r="E45" s="61">
        <f t="shared" si="11"/>
        <v>2541657</v>
      </c>
      <c r="F45" s="36">
        <f t="shared" si="12"/>
        <v>4513162</v>
      </c>
      <c r="G45" s="36">
        <f t="shared" si="13"/>
        <v>887980</v>
      </c>
      <c r="H45" s="37">
        <f t="shared" si="14"/>
        <v>7046</v>
      </c>
      <c r="I45" s="37">
        <f t="shared" si="15"/>
        <v>272248</v>
      </c>
      <c r="J45" s="37">
        <f t="shared" si="16"/>
        <v>120151</v>
      </c>
      <c r="K45" s="37">
        <f t="shared" si="17"/>
        <v>399445</v>
      </c>
      <c r="L45" s="37"/>
      <c r="M45" s="37">
        <f t="shared" si="18"/>
        <v>91385</v>
      </c>
      <c r="N45" s="37">
        <f t="shared" si="19"/>
        <v>406566</v>
      </c>
      <c r="O45" s="37">
        <f t="shared" si="20"/>
        <v>497951</v>
      </c>
      <c r="P45" s="37">
        <f t="shared" si="21"/>
        <v>497951</v>
      </c>
      <c r="Q45" s="37">
        <f t="shared" si="22"/>
        <v>467541</v>
      </c>
    </row>
    <row r="46" spans="1:17" s="34" customFormat="1" ht="15" x14ac:dyDescent="0.3">
      <c r="A46" s="53" t="s">
        <v>59</v>
      </c>
      <c r="B46" s="54" t="s">
        <v>372</v>
      </c>
      <c r="C46" s="62">
        <v>251709.52</v>
      </c>
      <c r="D46" s="35">
        <f t="shared" si="10"/>
        <v>3.480276635824552E-4</v>
      </c>
      <c r="E46" s="61">
        <f t="shared" si="11"/>
        <v>2028847</v>
      </c>
      <c r="F46" s="36">
        <f t="shared" si="12"/>
        <v>3602577</v>
      </c>
      <c r="G46" s="36">
        <f t="shared" si="13"/>
        <v>708819</v>
      </c>
      <c r="H46" s="37">
        <f t="shared" si="14"/>
        <v>5625</v>
      </c>
      <c r="I46" s="37">
        <f t="shared" si="15"/>
        <v>217319</v>
      </c>
      <c r="J46" s="37">
        <f t="shared" si="16"/>
        <v>95909</v>
      </c>
      <c r="K46" s="37">
        <f t="shared" si="17"/>
        <v>318853</v>
      </c>
      <c r="L46" s="37"/>
      <c r="M46" s="37">
        <f t="shared" si="18"/>
        <v>72947</v>
      </c>
      <c r="N46" s="37">
        <f t="shared" si="19"/>
        <v>324536</v>
      </c>
      <c r="O46" s="37">
        <f t="shared" si="20"/>
        <v>397483</v>
      </c>
      <c r="P46" s="37">
        <f t="shared" si="21"/>
        <v>397483</v>
      </c>
      <c r="Q46" s="37">
        <f t="shared" si="22"/>
        <v>373209</v>
      </c>
    </row>
    <row r="47" spans="1:17" s="34" customFormat="1" ht="15" x14ac:dyDescent="0.3">
      <c r="A47" s="53" t="s">
        <v>60</v>
      </c>
      <c r="B47" s="54" t="s">
        <v>373</v>
      </c>
      <c r="C47" s="62">
        <v>260685.88</v>
      </c>
      <c r="D47" s="35">
        <f t="shared" si="10"/>
        <v>3.604388810774272E-4</v>
      </c>
      <c r="E47" s="61">
        <f t="shared" si="11"/>
        <v>2101199</v>
      </c>
      <c r="F47" s="36">
        <f t="shared" si="12"/>
        <v>3731051</v>
      </c>
      <c r="G47" s="36">
        <f t="shared" si="13"/>
        <v>734097</v>
      </c>
      <c r="H47" s="37">
        <f t="shared" si="14"/>
        <v>5825</v>
      </c>
      <c r="I47" s="37">
        <f t="shared" si="15"/>
        <v>225068</v>
      </c>
      <c r="J47" s="37">
        <f t="shared" si="16"/>
        <v>99330</v>
      </c>
      <c r="K47" s="37">
        <f t="shared" si="17"/>
        <v>330223</v>
      </c>
      <c r="L47" s="37"/>
      <c r="M47" s="37">
        <f t="shared" si="18"/>
        <v>75548</v>
      </c>
      <c r="N47" s="37">
        <f t="shared" si="19"/>
        <v>336110</v>
      </c>
      <c r="O47" s="37">
        <f t="shared" si="20"/>
        <v>411658</v>
      </c>
      <c r="P47" s="37">
        <f t="shared" si="21"/>
        <v>411658</v>
      </c>
      <c r="Q47" s="37">
        <f t="shared" si="22"/>
        <v>386518</v>
      </c>
    </row>
    <row r="48" spans="1:17" s="34" customFormat="1" ht="15" x14ac:dyDescent="0.3">
      <c r="A48" s="53" t="s">
        <v>61</v>
      </c>
      <c r="B48" s="54" t="s">
        <v>374</v>
      </c>
      <c r="C48" s="62">
        <v>161333.09</v>
      </c>
      <c r="D48" s="35">
        <f t="shared" si="10"/>
        <v>2.230681555915643E-4</v>
      </c>
      <c r="E48" s="61">
        <f t="shared" si="11"/>
        <v>1300388</v>
      </c>
      <c r="F48" s="36">
        <f t="shared" si="12"/>
        <v>2309070</v>
      </c>
      <c r="G48" s="36">
        <f t="shared" si="13"/>
        <v>454317</v>
      </c>
      <c r="H48" s="37">
        <f t="shared" si="14"/>
        <v>3605</v>
      </c>
      <c r="I48" s="37">
        <f t="shared" si="15"/>
        <v>139290</v>
      </c>
      <c r="J48" s="37">
        <f t="shared" si="16"/>
        <v>61473</v>
      </c>
      <c r="K48" s="37">
        <f t="shared" si="17"/>
        <v>204368</v>
      </c>
      <c r="L48" s="37"/>
      <c r="M48" s="37">
        <f t="shared" si="18"/>
        <v>46755</v>
      </c>
      <c r="N48" s="37">
        <f t="shared" si="19"/>
        <v>208011</v>
      </c>
      <c r="O48" s="37">
        <f t="shared" si="20"/>
        <v>254766</v>
      </c>
      <c r="P48" s="37">
        <f t="shared" si="21"/>
        <v>254766</v>
      </c>
      <c r="Q48" s="37">
        <f t="shared" si="22"/>
        <v>239208</v>
      </c>
    </row>
    <row r="49" spans="1:17" s="34" customFormat="1" ht="15" x14ac:dyDescent="0.3">
      <c r="A49" s="53" t="s">
        <v>62</v>
      </c>
      <c r="B49" s="54" t="s">
        <v>375</v>
      </c>
      <c r="C49" s="62">
        <v>362204.02</v>
      </c>
      <c r="D49" s="35">
        <f t="shared" si="10"/>
        <v>5.0080354060812985E-4</v>
      </c>
      <c r="E49" s="61">
        <f t="shared" si="11"/>
        <v>2919463</v>
      </c>
      <c r="F49" s="36">
        <f t="shared" si="12"/>
        <v>5184023</v>
      </c>
      <c r="G49" s="36">
        <f t="shared" si="13"/>
        <v>1019974</v>
      </c>
      <c r="H49" s="37">
        <f t="shared" si="14"/>
        <v>8094</v>
      </c>
      <c r="I49" s="37">
        <f t="shared" si="15"/>
        <v>312716</v>
      </c>
      <c r="J49" s="37">
        <f t="shared" si="16"/>
        <v>138011</v>
      </c>
      <c r="K49" s="37">
        <f t="shared" si="17"/>
        <v>458821</v>
      </c>
      <c r="L49" s="37"/>
      <c r="M49" s="37">
        <f t="shared" si="18"/>
        <v>104969</v>
      </c>
      <c r="N49" s="37">
        <f t="shared" si="19"/>
        <v>467000</v>
      </c>
      <c r="O49" s="37">
        <f t="shared" si="20"/>
        <v>571969</v>
      </c>
      <c r="P49" s="37">
        <f t="shared" si="21"/>
        <v>571969</v>
      </c>
      <c r="Q49" s="37">
        <f t="shared" si="22"/>
        <v>537039</v>
      </c>
    </row>
    <row r="50" spans="1:17" s="34" customFormat="1" ht="15" x14ac:dyDescent="0.3">
      <c r="A50" s="53" t="s">
        <v>63</v>
      </c>
      <c r="B50" s="54" t="s">
        <v>376</v>
      </c>
      <c r="C50" s="62">
        <v>271736.69</v>
      </c>
      <c r="D50" s="35">
        <f t="shared" si="10"/>
        <v>3.7571834919207633E-4</v>
      </c>
      <c r="E50" s="61">
        <f t="shared" si="11"/>
        <v>2190271</v>
      </c>
      <c r="F50" s="36">
        <f t="shared" si="12"/>
        <v>3889215</v>
      </c>
      <c r="G50" s="36">
        <f t="shared" si="13"/>
        <v>765216</v>
      </c>
      <c r="H50" s="37">
        <f t="shared" si="14"/>
        <v>6072</v>
      </c>
      <c r="I50" s="37">
        <f t="shared" si="15"/>
        <v>234609</v>
      </c>
      <c r="J50" s="37">
        <f t="shared" si="16"/>
        <v>103540</v>
      </c>
      <c r="K50" s="37">
        <f t="shared" si="17"/>
        <v>344221</v>
      </c>
      <c r="L50" s="37"/>
      <c r="M50" s="37">
        <f t="shared" si="18"/>
        <v>78751</v>
      </c>
      <c r="N50" s="37">
        <f t="shared" si="19"/>
        <v>350358</v>
      </c>
      <c r="O50" s="37">
        <f t="shared" si="20"/>
        <v>429109</v>
      </c>
      <c r="P50" s="37">
        <f t="shared" si="21"/>
        <v>429109</v>
      </c>
      <c r="Q50" s="37">
        <f t="shared" si="22"/>
        <v>402903</v>
      </c>
    </row>
    <row r="51" spans="1:17" s="34" customFormat="1" ht="15" x14ac:dyDescent="0.3">
      <c r="A51" s="53" t="s">
        <v>64</v>
      </c>
      <c r="B51" s="54" t="s">
        <v>377</v>
      </c>
      <c r="C51" s="62">
        <v>122066.16</v>
      </c>
      <c r="D51" s="35">
        <f t="shared" si="10"/>
        <v>1.6877550148791413E-4</v>
      </c>
      <c r="E51" s="61">
        <f t="shared" si="11"/>
        <v>983886</v>
      </c>
      <c r="F51" s="36">
        <f t="shared" si="12"/>
        <v>1747065</v>
      </c>
      <c r="G51" s="36">
        <f t="shared" si="13"/>
        <v>343741</v>
      </c>
      <c r="H51" s="37">
        <f t="shared" si="14"/>
        <v>2728</v>
      </c>
      <c r="I51" s="37">
        <f t="shared" si="15"/>
        <v>105388</v>
      </c>
      <c r="J51" s="37">
        <f t="shared" si="16"/>
        <v>46511</v>
      </c>
      <c r="K51" s="37">
        <f t="shared" si="17"/>
        <v>154627</v>
      </c>
      <c r="L51" s="37"/>
      <c r="M51" s="37">
        <f t="shared" si="18"/>
        <v>35375</v>
      </c>
      <c r="N51" s="37">
        <f t="shared" si="19"/>
        <v>157383</v>
      </c>
      <c r="O51" s="37">
        <f t="shared" si="20"/>
        <v>192758</v>
      </c>
      <c r="P51" s="37">
        <f t="shared" si="21"/>
        <v>192758</v>
      </c>
      <c r="Q51" s="37">
        <f t="shared" si="22"/>
        <v>180987</v>
      </c>
    </row>
    <row r="52" spans="1:17" s="34" customFormat="1" ht="15" x14ac:dyDescent="0.3">
      <c r="A52" s="53" t="s">
        <v>65</v>
      </c>
      <c r="B52" s="54" t="s">
        <v>378</v>
      </c>
      <c r="C52" s="62">
        <v>636472.91</v>
      </c>
      <c r="D52" s="35">
        <f t="shared" si="10"/>
        <v>8.8002305117750924E-4</v>
      </c>
      <c r="E52" s="61">
        <f t="shared" si="11"/>
        <v>5130144</v>
      </c>
      <c r="F52" s="36">
        <f t="shared" si="12"/>
        <v>9109480</v>
      </c>
      <c r="G52" s="36">
        <f t="shared" si="13"/>
        <v>1792321</v>
      </c>
      <c r="H52" s="37">
        <f t="shared" si="14"/>
        <v>14222</v>
      </c>
      <c r="I52" s="37">
        <f t="shared" si="15"/>
        <v>549512</v>
      </c>
      <c r="J52" s="37">
        <f t="shared" si="16"/>
        <v>242517</v>
      </c>
      <c r="K52" s="37">
        <f t="shared" si="17"/>
        <v>806251</v>
      </c>
      <c r="L52" s="37"/>
      <c r="M52" s="37">
        <f t="shared" si="18"/>
        <v>184453</v>
      </c>
      <c r="N52" s="37">
        <f t="shared" si="19"/>
        <v>820622</v>
      </c>
      <c r="O52" s="37">
        <f t="shared" si="20"/>
        <v>1005075</v>
      </c>
      <c r="P52" s="37">
        <f t="shared" si="21"/>
        <v>1005075</v>
      </c>
      <c r="Q52" s="37">
        <f t="shared" si="22"/>
        <v>943697</v>
      </c>
    </row>
    <row r="53" spans="1:17" s="34" customFormat="1" ht="15" x14ac:dyDescent="0.3">
      <c r="A53" s="53" t="s">
        <v>66</v>
      </c>
      <c r="B53" s="54" t="s">
        <v>379</v>
      </c>
      <c r="C53" s="62">
        <v>204.87</v>
      </c>
      <c r="D53" s="35">
        <f t="shared" si="10"/>
        <v>2.8326472291607247E-7</v>
      </c>
      <c r="E53" s="61">
        <f t="shared" si="11"/>
        <v>1651</v>
      </c>
      <c r="F53" s="36">
        <f t="shared" si="12"/>
        <v>2932</v>
      </c>
      <c r="G53" s="36">
        <f t="shared" si="13"/>
        <v>577</v>
      </c>
      <c r="H53" s="37">
        <f t="shared" si="14"/>
        <v>5</v>
      </c>
      <c r="I53" s="37">
        <f t="shared" si="15"/>
        <v>177</v>
      </c>
      <c r="J53" s="37">
        <f t="shared" si="16"/>
        <v>78</v>
      </c>
      <c r="K53" s="37">
        <f t="shared" si="17"/>
        <v>260</v>
      </c>
      <c r="L53" s="37"/>
      <c r="M53" s="37">
        <f t="shared" si="18"/>
        <v>59</v>
      </c>
      <c r="N53" s="37">
        <f t="shared" si="19"/>
        <v>264</v>
      </c>
      <c r="O53" s="37">
        <f t="shared" si="20"/>
        <v>323</v>
      </c>
      <c r="P53" s="37">
        <f t="shared" si="21"/>
        <v>323</v>
      </c>
      <c r="Q53" s="37">
        <f t="shared" si="22"/>
        <v>304</v>
      </c>
    </row>
    <row r="54" spans="1:17" s="34" customFormat="1" ht="15" x14ac:dyDescent="0.3">
      <c r="A54" s="53" t="s">
        <v>67</v>
      </c>
      <c r="B54" s="54" t="s">
        <v>380</v>
      </c>
      <c r="C54" s="62">
        <v>56.64</v>
      </c>
      <c r="D54" s="35">
        <f t="shared" si="10"/>
        <v>7.831363257659171E-8</v>
      </c>
      <c r="E54" s="61">
        <f t="shared" si="11"/>
        <v>457</v>
      </c>
      <c r="F54" s="36">
        <f t="shared" si="12"/>
        <v>811</v>
      </c>
      <c r="G54" s="36">
        <f t="shared" si="13"/>
        <v>159</v>
      </c>
      <c r="H54" s="37">
        <f t="shared" si="14"/>
        <v>1</v>
      </c>
      <c r="I54" s="37">
        <f t="shared" si="15"/>
        <v>49</v>
      </c>
      <c r="J54" s="37">
        <f t="shared" si="16"/>
        <v>22</v>
      </c>
      <c r="K54" s="37">
        <f t="shared" si="17"/>
        <v>72</v>
      </c>
      <c r="L54" s="37"/>
      <c r="M54" s="37">
        <f t="shared" si="18"/>
        <v>16</v>
      </c>
      <c r="N54" s="37">
        <f t="shared" si="19"/>
        <v>73</v>
      </c>
      <c r="O54" s="37">
        <f t="shared" si="20"/>
        <v>89</v>
      </c>
      <c r="P54" s="37">
        <f t="shared" si="21"/>
        <v>89</v>
      </c>
      <c r="Q54" s="37">
        <f t="shared" si="22"/>
        <v>84</v>
      </c>
    </row>
    <row r="55" spans="1:17" s="34" customFormat="1" ht="15" x14ac:dyDescent="0.3">
      <c r="A55" s="53" t="s">
        <v>68</v>
      </c>
      <c r="B55" s="54" t="s">
        <v>381</v>
      </c>
      <c r="C55" s="62">
        <v>147209.53</v>
      </c>
      <c r="D55" s="35">
        <f t="shared" si="10"/>
        <v>2.0354013142995684E-4</v>
      </c>
      <c r="E55" s="61">
        <f t="shared" si="11"/>
        <v>1186549</v>
      </c>
      <c r="F55" s="36">
        <f t="shared" si="12"/>
        <v>2106928</v>
      </c>
      <c r="G55" s="36">
        <f t="shared" si="13"/>
        <v>414545</v>
      </c>
      <c r="H55" s="37">
        <f t="shared" si="14"/>
        <v>3289</v>
      </c>
      <c r="I55" s="37">
        <f t="shared" si="15"/>
        <v>127096</v>
      </c>
      <c r="J55" s="37">
        <f t="shared" si="16"/>
        <v>56092</v>
      </c>
      <c r="K55" s="37">
        <f t="shared" si="17"/>
        <v>186477</v>
      </c>
      <c r="L55" s="37"/>
      <c r="M55" s="37">
        <f t="shared" si="18"/>
        <v>42662</v>
      </c>
      <c r="N55" s="37">
        <f t="shared" si="19"/>
        <v>189801</v>
      </c>
      <c r="O55" s="37">
        <f t="shared" si="20"/>
        <v>232463</v>
      </c>
      <c r="P55" s="37">
        <f t="shared" si="21"/>
        <v>232463</v>
      </c>
      <c r="Q55" s="37">
        <f t="shared" si="22"/>
        <v>218267</v>
      </c>
    </row>
    <row r="56" spans="1:17" s="34" customFormat="1" ht="15" x14ac:dyDescent="0.3">
      <c r="A56" s="53" t="s">
        <v>69</v>
      </c>
      <c r="B56" s="54" t="s">
        <v>382</v>
      </c>
      <c r="C56" s="62">
        <v>214133.04</v>
      </c>
      <c r="D56" s="35">
        <f t="shared" si="10"/>
        <v>2.960723202166069E-4</v>
      </c>
      <c r="E56" s="61">
        <f t="shared" si="11"/>
        <v>1725970</v>
      </c>
      <c r="F56" s="36">
        <f t="shared" si="12"/>
        <v>3064766</v>
      </c>
      <c r="G56" s="36">
        <f t="shared" si="13"/>
        <v>603003</v>
      </c>
      <c r="H56" s="37">
        <f t="shared" si="14"/>
        <v>4785</v>
      </c>
      <c r="I56" s="37">
        <f t="shared" si="15"/>
        <v>184876</v>
      </c>
      <c r="J56" s="37">
        <f t="shared" si="16"/>
        <v>81592</v>
      </c>
      <c r="K56" s="37">
        <f t="shared" si="17"/>
        <v>271253</v>
      </c>
      <c r="L56" s="37"/>
      <c r="M56" s="37">
        <f t="shared" si="18"/>
        <v>62057</v>
      </c>
      <c r="N56" s="37">
        <f t="shared" si="19"/>
        <v>276088</v>
      </c>
      <c r="O56" s="37">
        <f t="shared" si="20"/>
        <v>338145</v>
      </c>
      <c r="P56" s="37">
        <f t="shared" si="21"/>
        <v>338145</v>
      </c>
      <c r="Q56" s="37">
        <f t="shared" si="22"/>
        <v>317495</v>
      </c>
    </row>
    <row r="57" spans="1:17" s="34" customFormat="1" ht="15" x14ac:dyDescent="0.3">
      <c r="A57" s="53" t="s">
        <v>70</v>
      </c>
      <c r="B57" s="54" t="s">
        <v>383</v>
      </c>
      <c r="C57" s="62">
        <v>4896.05</v>
      </c>
      <c r="D57" s="35">
        <f t="shared" si="10"/>
        <v>6.7695526267058946E-6</v>
      </c>
      <c r="E57" s="61">
        <f t="shared" si="11"/>
        <v>39463</v>
      </c>
      <c r="F57" s="36">
        <f t="shared" si="12"/>
        <v>70074</v>
      </c>
      <c r="G57" s="36">
        <f t="shared" si="13"/>
        <v>13787</v>
      </c>
      <c r="H57" s="37">
        <f t="shared" si="14"/>
        <v>109</v>
      </c>
      <c r="I57" s="37">
        <f t="shared" si="15"/>
        <v>4227</v>
      </c>
      <c r="J57" s="37">
        <f t="shared" si="16"/>
        <v>1866</v>
      </c>
      <c r="K57" s="37">
        <f t="shared" si="17"/>
        <v>6202</v>
      </c>
      <c r="L57" s="37"/>
      <c r="M57" s="37">
        <f t="shared" si="18"/>
        <v>1419</v>
      </c>
      <c r="N57" s="37">
        <f t="shared" si="19"/>
        <v>6313</v>
      </c>
      <c r="O57" s="37">
        <f t="shared" si="20"/>
        <v>7732</v>
      </c>
      <c r="P57" s="37">
        <f t="shared" si="21"/>
        <v>7732</v>
      </c>
      <c r="Q57" s="37">
        <f t="shared" si="22"/>
        <v>7259</v>
      </c>
    </row>
    <row r="58" spans="1:17" s="34" customFormat="1" ht="15" x14ac:dyDescent="0.3">
      <c r="A58" s="53" t="s">
        <v>71</v>
      </c>
      <c r="B58" s="54" t="s">
        <v>384</v>
      </c>
      <c r="C58" s="62">
        <v>1324.44</v>
      </c>
      <c r="D58" s="35">
        <f t="shared" si="10"/>
        <v>1.8312448363301753E-6</v>
      </c>
      <c r="E58" s="61">
        <f t="shared" si="11"/>
        <v>10675</v>
      </c>
      <c r="F58" s="36">
        <f t="shared" si="12"/>
        <v>18956</v>
      </c>
      <c r="G58" s="36">
        <f t="shared" si="13"/>
        <v>3730</v>
      </c>
      <c r="H58" s="37">
        <f t="shared" si="14"/>
        <v>30</v>
      </c>
      <c r="I58" s="37">
        <f t="shared" si="15"/>
        <v>1143</v>
      </c>
      <c r="J58" s="37">
        <f t="shared" si="16"/>
        <v>505</v>
      </c>
      <c r="K58" s="37">
        <f t="shared" si="17"/>
        <v>1678</v>
      </c>
      <c r="L58" s="37"/>
      <c r="M58" s="37">
        <f t="shared" si="18"/>
        <v>384</v>
      </c>
      <c r="N58" s="37">
        <f t="shared" si="19"/>
        <v>1708</v>
      </c>
      <c r="O58" s="37">
        <f t="shared" si="20"/>
        <v>2092</v>
      </c>
      <c r="P58" s="37">
        <f t="shared" si="21"/>
        <v>2092</v>
      </c>
      <c r="Q58" s="37">
        <f t="shared" si="22"/>
        <v>1964</v>
      </c>
    </row>
    <row r="59" spans="1:17" s="34" customFormat="1" ht="15" x14ac:dyDescent="0.3">
      <c r="A59" s="53" t="s">
        <v>72</v>
      </c>
      <c r="B59" s="54" t="s">
        <v>385</v>
      </c>
      <c r="C59" s="62">
        <v>5405.63</v>
      </c>
      <c r="D59" s="35">
        <f t="shared" si="10"/>
        <v>7.474126441825591E-6</v>
      </c>
      <c r="E59" s="61">
        <f t="shared" si="11"/>
        <v>43571</v>
      </c>
      <c r="F59" s="36">
        <f t="shared" si="12"/>
        <v>77368</v>
      </c>
      <c r="G59" s="36">
        <f t="shared" si="13"/>
        <v>15222</v>
      </c>
      <c r="H59" s="37">
        <f t="shared" si="14"/>
        <v>121</v>
      </c>
      <c r="I59" s="37">
        <f t="shared" si="15"/>
        <v>4667</v>
      </c>
      <c r="J59" s="37">
        <f t="shared" si="16"/>
        <v>2060</v>
      </c>
      <c r="K59" s="37">
        <f t="shared" si="17"/>
        <v>6848</v>
      </c>
      <c r="L59" s="37"/>
      <c r="M59" s="37">
        <f t="shared" si="18"/>
        <v>1567</v>
      </c>
      <c r="N59" s="37">
        <f t="shared" si="19"/>
        <v>6970</v>
      </c>
      <c r="O59" s="37">
        <f t="shared" si="20"/>
        <v>8537</v>
      </c>
      <c r="P59" s="37">
        <f t="shared" si="21"/>
        <v>8537</v>
      </c>
      <c r="Q59" s="37">
        <f t="shared" si="22"/>
        <v>8015</v>
      </c>
    </row>
    <row r="60" spans="1:17" s="34" customFormat="1" ht="15" x14ac:dyDescent="0.3">
      <c r="A60" s="53" t="s">
        <v>73</v>
      </c>
      <c r="B60" s="54" t="s">
        <v>386</v>
      </c>
      <c r="C60" s="62">
        <v>3326.8</v>
      </c>
      <c r="D60" s="35">
        <f t="shared" si="10"/>
        <v>4.5998197891208564E-6</v>
      </c>
      <c r="E60" s="61">
        <f t="shared" si="11"/>
        <v>26815</v>
      </c>
      <c r="F60" s="36">
        <f t="shared" si="12"/>
        <v>47615</v>
      </c>
      <c r="G60" s="36">
        <f t="shared" si="13"/>
        <v>9368</v>
      </c>
      <c r="H60" s="37">
        <f t="shared" si="14"/>
        <v>74</v>
      </c>
      <c r="I60" s="37">
        <f t="shared" si="15"/>
        <v>2872</v>
      </c>
      <c r="J60" s="37">
        <f t="shared" si="16"/>
        <v>1268</v>
      </c>
      <c r="K60" s="37">
        <f t="shared" si="17"/>
        <v>4214</v>
      </c>
      <c r="L60" s="37"/>
      <c r="M60" s="37">
        <f t="shared" si="18"/>
        <v>964</v>
      </c>
      <c r="N60" s="37">
        <f t="shared" si="19"/>
        <v>4289</v>
      </c>
      <c r="O60" s="37">
        <f t="shared" si="20"/>
        <v>5253</v>
      </c>
      <c r="P60" s="37">
        <f t="shared" si="21"/>
        <v>5253</v>
      </c>
      <c r="Q60" s="37">
        <f t="shared" si="22"/>
        <v>4933</v>
      </c>
    </row>
    <row r="61" spans="1:17" s="34" customFormat="1" ht="15" x14ac:dyDescent="0.3">
      <c r="A61" s="53" t="s">
        <v>74</v>
      </c>
      <c r="B61" s="54" t="s">
        <v>387</v>
      </c>
      <c r="C61" s="62">
        <v>752.97</v>
      </c>
      <c r="D61" s="35">
        <f t="shared" si="10"/>
        <v>1.0410984449363747E-6</v>
      </c>
      <c r="E61" s="61">
        <f t="shared" si="11"/>
        <v>6069</v>
      </c>
      <c r="F61" s="36">
        <f t="shared" si="12"/>
        <v>10777</v>
      </c>
      <c r="G61" s="36">
        <f t="shared" si="13"/>
        <v>2120</v>
      </c>
      <c r="H61" s="37">
        <f t="shared" si="14"/>
        <v>17</v>
      </c>
      <c r="I61" s="37">
        <f t="shared" si="15"/>
        <v>650</v>
      </c>
      <c r="J61" s="37">
        <f t="shared" si="16"/>
        <v>287</v>
      </c>
      <c r="K61" s="37">
        <f t="shared" si="17"/>
        <v>954</v>
      </c>
      <c r="L61" s="37"/>
      <c r="M61" s="37">
        <f t="shared" si="18"/>
        <v>218</v>
      </c>
      <c r="N61" s="37">
        <f t="shared" si="19"/>
        <v>971</v>
      </c>
      <c r="O61" s="37">
        <f t="shared" si="20"/>
        <v>1189</v>
      </c>
      <c r="P61" s="37">
        <f t="shared" si="21"/>
        <v>1189</v>
      </c>
      <c r="Q61" s="37">
        <f t="shared" si="22"/>
        <v>1116</v>
      </c>
    </row>
    <row r="62" spans="1:17" s="34" customFormat="1" ht="15" x14ac:dyDescent="0.3">
      <c r="A62" s="67" t="s">
        <v>75</v>
      </c>
      <c r="B62" s="68" t="s">
        <v>388</v>
      </c>
      <c r="C62" s="72">
        <v>1651.08</v>
      </c>
      <c r="D62" s="35">
        <f t="shared" si="10"/>
        <v>2.2828755733502655E-6</v>
      </c>
      <c r="E62" s="61">
        <f t="shared" si="11"/>
        <v>13308</v>
      </c>
      <c r="F62" s="36">
        <f t="shared" si="12"/>
        <v>23631</v>
      </c>
      <c r="G62" s="36">
        <f t="shared" si="13"/>
        <v>4649</v>
      </c>
      <c r="H62" s="37">
        <f t="shared" si="14"/>
        <v>37</v>
      </c>
      <c r="I62" s="37">
        <f t="shared" si="15"/>
        <v>1425</v>
      </c>
      <c r="J62" s="37">
        <f t="shared" si="16"/>
        <v>629</v>
      </c>
      <c r="K62" s="37">
        <f t="shared" si="17"/>
        <v>2091</v>
      </c>
      <c r="L62" s="37"/>
      <c r="M62" s="37">
        <f t="shared" si="18"/>
        <v>478</v>
      </c>
      <c r="N62" s="37">
        <f t="shared" si="19"/>
        <v>2129</v>
      </c>
      <c r="O62" s="37">
        <f t="shared" si="20"/>
        <v>2607</v>
      </c>
      <c r="P62" s="37">
        <f t="shared" si="21"/>
        <v>2607</v>
      </c>
      <c r="Q62" s="37">
        <f t="shared" si="22"/>
        <v>2448</v>
      </c>
    </row>
    <row r="63" spans="1:17" s="34" customFormat="1" ht="15" x14ac:dyDescent="0.3">
      <c r="A63" s="53" t="s">
        <v>76</v>
      </c>
      <c r="B63" s="54" t="s">
        <v>389</v>
      </c>
      <c r="C63" s="62">
        <v>44297.3</v>
      </c>
      <c r="D63" s="35">
        <f t="shared" si="10"/>
        <v>6.1247925076537011E-5</v>
      </c>
      <c r="E63" s="61">
        <f t="shared" si="11"/>
        <v>357048</v>
      </c>
      <c r="F63" s="36">
        <f t="shared" si="12"/>
        <v>634002</v>
      </c>
      <c r="G63" s="36">
        <f t="shared" si="13"/>
        <v>124742</v>
      </c>
      <c r="H63" s="37">
        <f t="shared" si="14"/>
        <v>990</v>
      </c>
      <c r="I63" s="37">
        <f t="shared" si="15"/>
        <v>38245</v>
      </c>
      <c r="J63" s="37">
        <f t="shared" si="16"/>
        <v>16879</v>
      </c>
      <c r="K63" s="37">
        <f t="shared" si="17"/>
        <v>56114</v>
      </c>
      <c r="L63" s="37"/>
      <c r="M63" s="37">
        <f t="shared" si="18"/>
        <v>12838</v>
      </c>
      <c r="N63" s="37">
        <f t="shared" si="19"/>
        <v>57114</v>
      </c>
      <c r="O63" s="37">
        <f t="shared" si="20"/>
        <v>69952</v>
      </c>
      <c r="P63" s="37">
        <f t="shared" si="21"/>
        <v>69952</v>
      </c>
      <c r="Q63" s="37">
        <f t="shared" si="22"/>
        <v>65679</v>
      </c>
    </row>
    <row r="64" spans="1:17" s="34" customFormat="1" ht="15" x14ac:dyDescent="0.3">
      <c r="A64" s="53" t="s">
        <v>77</v>
      </c>
      <c r="B64" s="54" t="s">
        <v>390</v>
      </c>
      <c r="C64" s="62">
        <v>995.61</v>
      </c>
      <c r="D64" s="35">
        <f t="shared" si="10"/>
        <v>1.3765860827962654E-6</v>
      </c>
      <c r="E64" s="61">
        <f t="shared" si="11"/>
        <v>8025</v>
      </c>
      <c r="F64" s="36">
        <f t="shared" si="12"/>
        <v>14250</v>
      </c>
      <c r="G64" s="36">
        <f t="shared" si="13"/>
        <v>2804</v>
      </c>
      <c r="H64" s="37">
        <f t="shared" si="14"/>
        <v>22</v>
      </c>
      <c r="I64" s="37">
        <f t="shared" si="15"/>
        <v>860</v>
      </c>
      <c r="J64" s="37">
        <f t="shared" si="16"/>
        <v>379</v>
      </c>
      <c r="K64" s="37">
        <f t="shared" si="17"/>
        <v>1261</v>
      </c>
      <c r="L64" s="37"/>
      <c r="M64" s="37">
        <f t="shared" si="18"/>
        <v>289</v>
      </c>
      <c r="N64" s="37">
        <f t="shared" si="19"/>
        <v>1284</v>
      </c>
      <c r="O64" s="37">
        <f t="shared" si="20"/>
        <v>1573</v>
      </c>
      <c r="P64" s="37">
        <f t="shared" si="21"/>
        <v>1573</v>
      </c>
      <c r="Q64" s="37">
        <f t="shared" si="22"/>
        <v>1476</v>
      </c>
    </row>
    <row r="65" spans="1:17" s="34" customFormat="1" ht="15" x14ac:dyDescent="0.3">
      <c r="A65" s="53" t="s">
        <v>78</v>
      </c>
      <c r="B65" s="54" t="s">
        <v>391</v>
      </c>
      <c r="C65" s="62">
        <v>47871.46</v>
      </c>
      <c r="D65" s="35">
        <f t="shared" si="10"/>
        <v>6.6189758639565799E-5</v>
      </c>
      <c r="E65" s="61">
        <f t="shared" si="11"/>
        <v>385857</v>
      </c>
      <c r="F65" s="36">
        <f t="shared" si="12"/>
        <v>685157</v>
      </c>
      <c r="G65" s="36">
        <f t="shared" si="13"/>
        <v>134807</v>
      </c>
      <c r="H65" s="37">
        <f t="shared" si="14"/>
        <v>1070</v>
      </c>
      <c r="I65" s="37">
        <f t="shared" si="15"/>
        <v>41331</v>
      </c>
      <c r="J65" s="37">
        <f t="shared" si="16"/>
        <v>18241</v>
      </c>
      <c r="K65" s="37">
        <f t="shared" si="17"/>
        <v>60642</v>
      </c>
      <c r="L65" s="37"/>
      <c r="M65" s="37">
        <f t="shared" si="18"/>
        <v>13873</v>
      </c>
      <c r="N65" s="37">
        <f t="shared" si="19"/>
        <v>61722</v>
      </c>
      <c r="O65" s="37">
        <f t="shared" si="20"/>
        <v>75595</v>
      </c>
      <c r="P65" s="37">
        <f t="shared" si="21"/>
        <v>75595</v>
      </c>
      <c r="Q65" s="37">
        <f t="shared" si="22"/>
        <v>70979</v>
      </c>
    </row>
    <row r="66" spans="1:17" s="34" customFormat="1" ht="15" x14ac:dyDescent="0.3">
      <c r="A66" s="53" t="s">
        <v>79</v>
      </c>
      <c r="B66" s="54" t="s">
        <v>392</v>
      </c>
      <c r="C66" s="62">
        <v>446181.7</v>
      </c>
      <c r="D66" s="35">
        <f t="shared" si="10"/>
        <v>6.1691577888769544E-4</v>
      </c>
      <c r="E66" s="61">
        <f t="shared" si="11"/>
        <v>3596345</v>
      </c>
      <c r="F66" s="36">
        <f t="shared" si="12"/>
        <v>6385949</v>
      </c>
      <c r="G66" s="36">
        <f t="shared" si="13"/>
        <v>1256457</v>
      </c>
      <c r="H66" s="37">
        <f t="shared" si="14"/>
        <v>9970</v>
      </c>
      <c r="I66" s="37">
        <f t="shared" si="15"/>
        <v>385220</v>
      </c>
      <c r="J66" s="37">
        <f t="shared" si="16"/>
        <v>170010</v>
      </c>
      <c r="K66" s="37">
        <f t="shared" si="17"/>
        <v>565200</v>
      </c>
      <c r="L66" s="37"/>
      <c r="M66" s="37">
        <f t="shared" si="18"/>
        <v>129306</v>
      </c>
      <c r="N66" s="37">
        <f t="shared" si="19"/>
        <v>575274</v>
      </c>
      <c r="O66" s="37">
        <f t="shared" si="20"/>
        <v>704580</v>
      </c>
      <c r="P66" s="37">
        <f t="shared" si="21"/>
        <v>704580</v>
      </c>
      <c r="Q66" s="37">
        <f t="shared" si="22"/>
        <v>661552</v>
      </c>
    </row>
    <row r="67" spans="1:17" s="34" customFormat="1" ht="15" x14ac:dyDescent="0.3">
      <c r="A67" s="53" t="s">
        <v>80</v>
      </c>
      <c r="B67" s="54" t="s">
        <v>393</v>
      </c>
      <c r="C67" s="62">
        <v>12358.06</v>
      </c>
      <c r="D67" s="35">
        <f t="shared" si="10"/>
        <v>1.7086945095329713E-5</v>
      </c>
      <c r="E67" s="61">
        <f t="shared" si="11"/>
        <v>99609</v>
      </c>
      <c r="F67" s="36">
        <f t="shared" si="12"/>
        <v>176874</v>
      </c>
      <c r="G67" s="36">
        <f t="shared" si="13"/>
        <v>34801</v>
      </c>
      <c r="H67" s="37">
        <f t="shared" si="14"/>
        <v>276</v>
      </c>
      <c r="I67" s="37">
        <f t="shared" si="15"/>
        <v>10670</v>
      </c>
      <c r="J67" s="37">
        <f t="shared" si="16"/>
        <v>4709</v>
      </c>
      <c r="K67" s="37">
        <f t="shared" si="17"/>
        <v>15655</v>
      </c>
      <c r="L67" s="37"/>
      <c r="M67" s="37">
        <f t="shared" si="18"/>
        <v>3581</v>
      </c>
      <c r="N67" s="37">
        <f t="shared" si="19"/>
        <v>15934</v>
      </c>
      <c r="O67" s="37">
        <f t="shared" si="20"/>
        <v>19515</v>
      </c>
      <c r="P67" s="37">
        <f t="shared" si="21"/>
        <v>19515</v>
      </c>
      <c r="Q67" s="37">
        <f t="shared" si="22"/>
        <v>18323</v>
      </c>
    </row>
    <row r="68" spans="1:17" s="34" customFormat="1" ht="15" x14ac:dyDescent="0.3">
      <c r="A68" s="53" t="s">
        <v>81</v>
      </c>
      <c r="B68" s="54" t="s">
        <v>394</v>
      </c>
      <c r="C68" s="62">
        <v>21689.360000000001</v>
      </c>
      <c r="D68" s="35">
        <f t="shared" si="10"/>
        <v>2.9988922490491264E-5</v>
      </c>
      <c r="E68" s="61">
        <f t="shared" si="11"/>
        <v>174822</v>
      </c>
      <c r="F68" s="36">
        <f t="shared" si="12"/>
        <v>310428</v>
      </c>
      <c r="G68" s="36">
        <f t="shared" si="13"/>
        <v>61078</v>
      </c>
      <c r="H68" s="37">
        <f t="shared" si="14"/>
        <v>485</v>
      </c>
      <c r="I68" s="37">
        <f t="shared" si="15"/>
        <v>18726</v>
      </c>
      <c r="J68" s="37">
        <f t="shared" si="16"/>
        <v>8264</v>
      </c>
      <c r="K68" s="37">
        <f t="shared" si="17"/>
        <v>27475</v>
      </c>
      <c r="L68" s="37"/>
      <c r="M68" s="37">
        <f t="shared" si="18"/>
        <v>6286</v>
      </c>
      <c r="N68" s="37">
        <f t="shared" si="19"/>
        <v>27965</v>
      </c>
      <c r="O68" s="37">
        <f t="shared" si="20"/>
        <v>34251</v>
      </c>
      <c r="P68" s="37">
        <f t="shared" si="21"/>
        <v>34251</v>
      </c>
      <c r="Q68" s="37">
        <f t="shared" si="22"/>
        <v>32159</v>
      </c>
    </row>
    <row r="69" spans="1:17" s="34" customFormat="1" ht="15" x14ac:dyDescent="0.3">
      <c r="A69" s="53" t="s">
        <v>82</v>
      </c>
      <c r="B69" s="54" t="s">
        <v>395</v>
      </c>
      <c r="C69" s="62">
        <v>509.75</v>
      </c>
      <c r="D69" s="35">
        <f t="shared" si="10"/>
        <v>7.0480886662990154E-7</v>
      </c>
      <c r="E69" s="61">
        <f t="shared" si="11"/>
        <v>4109</v>
      </c>
      <c r="F69" s="36">
        <f t="shared" si="12"/>
        <v>7296</v>
      </c>
      <c r="G69" s="36">
        <f t="shared" si="13"/>
        <v>1435</v>
      </c>
      <c r="H69" s="37">
        <f t="shared" si="14"/>
        <v>11</v>
      </c>
      <c r="I69" s="37">
        <f t="shared" si="15"/>
        <v>440</v>
      </c>
      <c r="J69" s="37">
        <f t="shared" si="16"/>
        <v>194</v>
      </c>
      <c r="K69" s="37">
        <f t="shared" si="17"/>
        <v>645</v>
      </c>
      <c r="L69" s="37"/>
      <c r="M69" s="37">
        <f t="shared" si="18"/>
        <v>148</v>
      </c>
      <c r="N69" s="37">
        <f t="shared" si="19"/>
        <v>657</v>
      </c>
      <c r="O69" s="37">
        <f t="shared" si="20"/>
        <v>805</v>
      </c>
      <c r="P69" s="37">
        <f t="shared" si="21"/>
        <v>805</v>
      </c>
      <c r="Q69" s="37">
        <f t="shared" si="22"/>
        <v>756</v>
      </c>
    </row>
    <row r="70" spans="1:17" s="34" customFormat="1" ht="15" x14ac:dyDescent="0.3">
      <c r="A70" s="53" t="s">
        <v>83</v>
      </c>
      <c r="B70" s="54" t="s">
        <v>396</v>
      </c>
      <c r="C70" s="62">
        <v>5806.93</v>
      </c>
      <c r="D70" s="35">
        <f t="shared" si="10"/>
        <v>8.0289862715040197E-6</v>
      </c>
      <c r="E70" s="61">
        <f t="shared" si="11"/>
        <v>46805</v>
      </c>
      <c r="F70" s="36">
        <f t="shared" si="12"/>
        <v>83111</v>
      </c>
      <c r="G70" s="36">
        <f t="shared" si="13"/>
        <v>16352</v>
      </c>
      <c r="H70" s="37">
        <f t="shared" si="14"/>
        <v>130</v>
      </c>
      <c r="I70" s="37">
        <f t="shared" si="15"/>
        <v>5014</v>
      </c>
      <c r="J70" s="37">
        <f t="shared" si="16"/>
        <v>2213</v>
      </c>
      <c r="K70" s="37">
        <f t="shared" si="17"/>
        <v>7357</v>
      </c>
      <c r="L70" s="37"/>
      <c r="M70" s="37">
        <f t="shared" si="18"/>
        <v>1683</v>
      </c>
      <c r="N70" s="37">
        <f t="shared" si="19"/>
        <v>7487</v>
      </c>
      <c r="O70" s="37">
        <f t="shared" si="20"/>
        <v>9170</v>
      </c>
      <c r="P70" s="37">
        <f t="shared" si="21"/>
        <v>9170</v>
      </c>
      <c r="Q70" s="37">
        <f t="shared" si="22"/>
        <v>8610</v>
      </c>
    </row>
    <row r="71" spans="1:17" s="34" customFormat="1" ht="15" x14ac:dyDescent="0.3">
      <c r="A71" s="53" t="s">
        <v>84</v>
      </c>
      <c r="B71" s="54" t="s">
        <v>397</v>
      </c>
      <c r="C71" s="62">
        <v>465861.96</v>
      </c>
      <c r="D71" s="35">
        <f t="shared" si="10"/>
        <v>6.4412680732434439E-4</v>
      </c>
      <c r="E71" s="61">
        <f t="shared" si="11"/>
        <v>3754974</v>
      </c>
      <c r="F71" s="36">
        <f t="shared" si="12"/>
        <v>6667621</v>
      </c>
      <c r="G71" s="36">
        <f t="shared" si="13"/>
        <v>1311877</v>
      </c>
      <c r="H71" s="37">
        <f t="shared" si="14"/>
        <v>10410</v>
      </c>
      <c r="I71" s="37">
        <f t="shared" si="15"/>
        <v>402211</v>
      </c>
      <c r="J71" s="37">
        <f t="shared" si="16"/>
        <v>177508</v>
      </c>
      <c r="K71" s="37">
        <f t="shared" si="17"/>
        <v>590129</v>
      </c>
      <c r="L71" s="37"/>
      <c r="M71" s="37">
        <f t="shared" si="18"/>
        <v>135009</v>
      </c>
      <c r="N71" s="37">
        <f t="shared" si="19"/>
        <v>600649</v>
      </c>
      <c r="O71" s="37">
        <f t="shared" si="20"/>
        <v>735658</v>
      </c>
      <c r="P71" s="37">
        <f t="shared" si="21"/>
        <v>735658</v>
      </c>
      <c r="Q71" s="37">
        <f t="shared" si="22"/>
        <v>690732</v>
      </c>
    </row>
    <row r="72" spans="1:17" s="34" customFormat="1" ht="15" x14ac:dyDescent="0.3">
      <c r="A72" s="53" t="s">
        <v>85</v>
      </c>
      <c r="B72" s="54" t="s">
        <v>398</v>
      </c>
      <c r="C72" s="62">
        <v>548740.25</v>
      </c>
      <c r="D72" s="35">
        <f t="shared" si="10"/>
        <v>7.5871896748741312E-4</v>
      </c>
      <c r="E72" s="61">
        <f t="shared" si="11"/>
        <v>4422995</v>
      </c>
      <c r="F72" s="36">
        <f t="shared" si="12"/>
        <v>7853812</v>
      </c>
      <c r="G72" s="36">
        <f t="shared" si="13"/>
        <v>1545264</v>
      </c>
      <c r="H72" s="37">
        <f t="shared" si="14"/>
        <v>12262</v>
      </c>
      <c r="I72" s="37">
        <f t="shared" si="15"/>
        <v>473766</v>
      </c>
      <c r="J72" s="37">
        <f t="shared" si="16"/>
        <v>209088</v>
      </c>
      <c r="K72" s="37">
        <f t="shared" si="17"/>
        <v>695116</v>
      </c>
      <c r="L72" s="37"/>
      <c r="M72" s="37">
        <f t="shared" si="18"/>
        <v>159028</v>
      </c>
      <c r="N72" s="37">
        <f t="shared" si="19"/>
        <v>707506</v>
      </c>
      <c r="O72" s="37">
        <f t="shared" si="20"/>
        <v>866534</v>
      </c>
      <c r="P72" s="37">
        <f t="shared" si="21"/>
        <v>866534</v>
      </c>
      <c r="Q72" s="37">
        <f t="shared" si="22"/>
        <v>813616</v>
      </c>
    </row>
    <row r="73" spans="1:17" s="34" customFormat="1" ht="15" x14ac:dyDescent="0.3">
      <c r="A73" s="53" t="s">
        <v>86</v>
      </c>
      <c r="B73" s="54" t="s">
        <v>399</v>
      </c>
      <c r="C73" s="62">
        <v>3843.98</v>
      </c>
      <c r="D73" s="35">
        <f t="shared" si="10"/>
        <v>5.3149017894026661E-6</v>
      </c>
      <c r="E73" s="61">
        <f t="shared" si="11"/>
        <v>30984</v>
      </c>
      <c r="F73" s="36">
        <f t="shared" si="12"/>
        <v>55017</v>
      </c>
      <c r="G73" s="36">
        <f t="shared" si="13"/>
        <v>10825</v>
      </c>
      <c r="H73" s="37">
        <f t="shared" si="14"/>
        <v>86</v>
      </c>
      <c r="I73" s="37">
        <f t="shared" si="15"/>
        <v>3319</v>
      </c>
      <c r="J73" s="37">
        <f t="shared" si="16"/>
        <v>1465</v>
      </c>
      <c r="K73" s="37">
        <f t="shared" si="17"/>
        <v>4870</v>
      </c>
      <c r="L73" s="37"/>
      <c r="M73" s="37">
        <f t="shared" si="18"/>
        <v>1114</v>
      </c>
      <c r="N73" s="37">
        <f t="shared" si="19"/>
        <v>4956</v>
      </c>
      <c r="O73" s="37">
        <f t="shared" si="20"/>
        <v>6070</v>
      </c>
      <c r="P73" s="37">
        <f t="shared" si="21"/>
        <v>6070</v>
      </c>
      <c r="Q73" s="37">
        <f t="shared" si="22"/>
        <v>5699</v>
      </c>
    </row>
    <row r="74" spans="1:17" s="34" customFormat="1" ht="15" x14ac:dyDescent="0.3">
      <c r="A74" s="53" t="s">
        <v>87</v>
      </c>
      <c r="B74" s="54" t="s">
        <v>400</v>
      </c>
      <c r="C74" s="62">
        <v>8527.11</v>
      </c>
      <c r="D74" s="35">
        <f t="shared" si="10"/>
        <v>1.1790059312856302E-5</v>
      </c>
      <c r="E74" s="61">
        <f t="shared" si="11"/>
        <v>68731</v>
      </c>
      <c r="F74" s="36">
        <f t="shared" si="12"/>
        <v>122044</v>
      </c>
      <c r="G74" s="36">
        <f t="shared" si="13"/>
        <v>24013</v>
      </c>
      <c r="H74" s="37">
        <f t="shared" si="14"/>
        <v>191</v>
      </c>
      <c r="I74" s="37">
        <f t="shared" si="15"/>
        <v>7362</v>
      </c>
      <c r="J74" s="37">
        <f t="shared" si="16"/>
        <v>3249</v>
      </c>
      <c r="K74" s="37">
        <f t="shared" si="17"/>
        <v>10802</v>
      </c>
      <c r="L74" s="37"/>
      <c r="M74" s="37">
        <f t="shared" si="18"/>
        <v>2471</v>
      </c>
      <c r="N74" s="37">
        <f t="shared" si="19"/>
        <v>10994</v>
      </c>
      <c r="O74" s="37">
        <f t="shared" si="20"/>
        <v>13465</v>
      </c>
      <c r="P74" s="37">
        <f t="shared" si="21"/>
        <v>13465</v>
      </c>
      <c r="Q74" s="37">
        <f t="shared" si="22"/>
        <v>12643</v>
      </c>
    </row>
    <row r="75" spans="1:17" s="34" customFormat="1" ht="15" x14ac:dyDescent="0.3">
      <c r="A75" s="53" t="s">
        <v>88</v>
      </c>
      <c r="B75" s="54" t="s">
        <v>401</v>
      </c>
      <c r="C75" s="62">
        <v>3749.16</v>
      </c>
      <c r="D75" s="35">
        <f t="shared" si="10"/>
        <v>5.1837983529458785E-6</v>
      </c>
      <c r="E75" s="61">
        <f t="shared" si="11"/>
        <v>30219</v>
      </c>
      <c r="F75" s="36">
        <f t="shared" si="12"/>
        <v>53660</v>
      </c>
      <c r="G75" s="36">
        <f t="shared" si="13"/>
        <v>10558</v>
      </c>
      <c r="H75" s="37">
        <f t="shared" si="14"/>
        <v>84</v>
      </c>
      <c r="I75" s="37">
        <f t="shared" si="15"/>
        <v>3237</v>
      </c>
      <c r="J75" s="37">
        <f t="shared" si="16"/>
        <v>1429</v>
      </c>
      <c r="K75" s="37">
        <f t="shared" si="17"/>
        <v>4750</v>
      </c>
      <c r="L75" s="37"/>
      <c r="M75" s="37">
        <f t="shared" si="18"/>
        <v>1087</v>
      </c>
      <c r="N75" s="37">
        <f t="shared" si="19"/>
        <v>4834</v>
      </c>
      <c r="O75" s="37">
        <f t="shared" si="20"/>
        <v>5921</v>
      </c>
      <c r="P75" s="37">
        <f t="shared" si="21"/>
        <v>5921</v>
      </c>
      <c r="Q75" s="37">
        <f t="shared" si="22"/>
        <v>5559</v>
      </c>
    </row>
    <row r="76" spans="1:17" s="34" customFormat="1" ht="15" x14ac:dyDescent="0.3">
      <c r="A76" s="53" t="s">
        <v>89</v>
      </c>
      <c r="B76" s="54" t="s">
        <v>402</v>
      </c>
      <c r="C76" s="62">
        <v>30217.45</v>
      </c>
      <c r="D76" s="35">
        <f t="shared" ref="D76:D139" si="23">+C76/$C$10</f>
        <v>4.1780336806171104E-5</v>
      </c>
      <c r="E76" s="61">
        <f t="shared" ref="E76:E138" si="24">ROUND(D76*$E$10,0)</f>
        <v>243561</v>
      </c>
      <c r="F76" s="36">
        <f t="shared" ref="F76:F138" si="25">+ROUND(D76*$F$10,0)</f>
        <v>432485</v>
      </c>
      <c r="G76" s="36">
        <f t="shared" ref="G76:G138" si="26">+ROUND(D76*$G$10,0)</f>
        <v>85093</v>
      </c>
      <c r="H76" s="37">
        <f t="shared" ref="H76:H138" si="27">ROUND(D76*$H$10,0)</f>
        <v>675</v>
      </c>
      <c r="I76" s="37">
        <f t="shared" ref="I76:I138" si="28">ROUND(D76*$I$10,0)</f>
        <v>26089</v>
      </c>
      <c r="J76" s="37">
        <f t="shared" ref="J76:J138" si="29">ROUND(D76*$J$10,0)</f>
        <v>11514</v>
      </c>
      <c r="K76" s="37">
        <f t="shared" ref="K76:K138" si="30">ROUND(SUM(H76:J76),0)</f>
        <v>38278</v>
      </c>
      <c r="L76" s="37"/>
      <c r="M76" s="37">
        <f t="shared" ref="M76:M138" si="31">ROUND(D76*$M$10,0)</f>
        <v>8757</v>
      </c>
      <c r="N76" s="37">
        <f t="shared" ref="N76:N138" si="32">ROUND(D76*$N$10,0)</f>
        <v>38960</v>
      </c>
      <c r="O76" s="37">
        <f t="shared" ref="O76:O138" si="33">ROUND(SUM(L76:N76),0)</f>
        <v>47717</v>
      </c>
      <c r="P76" s="37">
        <f t="shared" ref="P76:P138" si="34">ROUND(SUM(M76:N76),0)</f>
        <v>47717</v>
      </c>
      <c r="Q76" s="37">
        <f t="shared" ref="Q76:Q138" si="35">ROUND(D76*$Q$10,0)</f>
        <v>44803</v>
      </c>
    </row>
    <row r="77" spans="1:17" s="34" customFormat="1" ht="15" x14ac:dyDescent="0.3">
      <c r="A77" s="53" t="s">
        <v>90</v>
      </c>
      <c r="B77" s="54" t="s">
        <v>403</v>
      </c>
      <c r="C77" s="62">
        <v>543.67999999999995</v>
      </c>
      <c r="D77" s="35">
        <f t="shared" si="23"/>
        <v>7.5172238275496779E-7</v>
      </c>
      <c r="E77" s="61">
        <f t="shared" si="24"/>
        <v>4382</v>
      </c>
      <c r="F77" s="36">
        <f t="shared" si="25"/>
        <v>7781</v>
      </c>
      <c r="G77" s="36">
        <f t="shared" si="26"/>
        <v>1531</v>
      </c>
      <c r="H77" s="37">
        <f t="shared" si="27"/>
        <v>12</v>
      </c>
      <c r="I77" s="37">
        <f t="shared" si="28"/>
        <v>469</v>
      </c>
      <c r="J77" s="37">
        <f t="shared" si="29"/>
        <v>207</v>
      </c>
      <c r="K77" s="37">
        <f t="shared" si="30"/>
        <v>688</v>
      </c>
      <c r="L77" s="37"/>
      <c r="M77" s="37">
        <f t="shared" si="31"/>
        <v>158</v>
      </c>
      <c r="N77" s="37">
        <f t="shared" si="32"/>
        <v>701</v>
      </c>
      <c r="O77" s="37">
        <f t="shared" si="33"/>
        <v>859</v>
      </c>
      <c r="P77" s="37">
        <f t="shared" si="34"/>
        <v>859</v>
      </c>
      <c r="Q77" s="37">
        <f t="shared" si="35"/>
        <v>806</v>
      </c>
    </row>
    <row r="78" spans="1:17" s="34" customFormat="1" ht="15" x14ac:dyDescent="0.3">
      <c r="A78" s="53" t="s">
        <v>91</v>
      </c>
      <c r="B78" s="54" t="s">
        <v>404</v>
      </c>
      <c r="C78" s="62">
        <v>17365.53</v>
      </c>
      <c r="D78" s="35">
        <f t="shared" si="23"/>
        <v>2.4010553247135955E-5</v>
      </c>
      <c r="E78" s="61">
        <f t="shared" si="24"/>
        <v>139971</v>
      </c>
      <c r="F78" s="36">
        <f t="shared" si="25"/>
        <v>248543</v>
      </c>
      <c r="G78" s="36">
        <f t="shared" si="26"/>
        <v>48902</v>
      </c>
      <c r="H78" s="37">
        <f t="shared" si="27"/>
        <v>388</v>
      </c>
      <c r="I78" s="37">
        <f t="shared" si="28"/>
        <v>14993</v>
      </c>
      <c r="J78" s="37">
        <f t="shared" si="29"/>
        <v>6617</v>
      </c>
      <c r="K78" s="37">
        <f t="shared" si="30"/>
        <v>21998</v>
      </c>
      <c r="L78" s="37"/>
      <c r="M78" s="37">
        <f t="shared" si="31"/>
        <v>5033</v>
      </c>
      <c r="N78" s="37">
        <f t="shared" si="32"/>
        <v>22390</v>
      </c>
      <c r="O78" s="37">
        <f t="shared" si="33"/>
        <v>27423</v>
      </c>
      <c r="P78" s="37">
        <f t="shared" si="34"/>
        <v>27423</v>
      </c>
      <c r="Q78" s="37">
        <f t="shared" si="35"/>
        <v>25748</v>
      </c>
    </row>
    <row r="79" spans="1:17" s="34" customFormat="1" ht="15" x14ac:dyDescent="0.3">
      <c r="A79" s="53" t="s">
        <v>92</v>
      </c>
      <c r="B79" s="54" t="s">
        <v>405</v>
      </c>
      <c r="C79" s="62">
        <v>299882.90000000002</v>
      </c>
      <c r="D79" s="35">
        <f t="shared" si="23"/>
        <v>4.1463487370414542E-4</v>
      </c>
      <c r="E79" s="61">
        <f t="shared" si="24"/>
        <v>2417137</v>
      </c>
      <c r="F79" s="36">
        <f t="shared" si="25"/>
        <v>4292056</v>
      </c>
      <c r="G79" s="36">
        <f t="shared" si="26"/>
        <v>844477</v>
      </c>
      <c r="H79" s="37">
        <f t="shared" si="27"/>
        <v>6701</v>
      </c>
      <c r="I79" s="37">
        <f t="shared" si="28"/>
        <v>258910</v>
      </c>
      <c r="J79" s="37">
        <f t="shared" si="29"/>
        <v>114265</v>
      </c>
      <c r="K79" s="37">
        <f t="shared" si="30"/>
        <v>379876</v>
      </c>
      <c r="L79" s="37"/>
      <c r="M79" s="37">
        <f t="shared" si="31"/>
        <v>86908</v>
      </c>
      <c r="N79" s="37">
        <f t="shared" si="32"/>
        <v>386647</v>
      </c>
      <c r="O79" s="37">
        <f t="shared" si="33"/>
        <v>473555</v>
      </c>
      <c r="P79" s="37">
        <f t="shared" si="34"/>
        <v>473555</v>
      </c>
      <c r="Q79" s="37">
        <f t="shared" si="35"/>
        <v>444636</v>
      </c>
    </row>
    <row r="80" spans="1:17" s="34" customFormat="1" ht="15" x14ac:dyDescent="0.3">
      <c r="A80" s="67" t="s">
        <v>93</v>
      </c>
      <c r="B80" s="68" t="s">
        <v>406</v>
      </c>
      <c r="C80" s="72">
        <v>3719.78</v>
      </c>
      <c r="D80" s="35">
        <f t="shared" si="23"/>
        <v>5.143175921358657E-6</v>
      </c>
      <c r="E80" s="61">
        <f t="shared" si="24"/>
        <v>29982</v>
      </c>
      <c r="F80" s="36">
        <f t="shared" si="25"/>
        <v>53239</v>
      </c>
      <c r="G80" s="36">
        <f t="shared" si="26"/>
        <v>10475</v>
      </c>
      <c r="H80" s="37">
        <f t="shared" si="27"/>
        <v>83</v>
      </c>
      <c r="I80" s="37">
        <f t="shared" si="28"/>
        <v>3212</v>
      </c>
      <c r="J80" s="37">
        <f t="shared" si="29"/>
        <v>1417</v>
      </c>
      <c r="K80" s="37">
        <f t="shared" si="30"/>
        <v>4712</v>
      </c>
      <c r="L80" s="37"/>
      <c r="M80" s="37">
        <f t="shared" si="31"/>
        <v>1078</v>
      </c>
      <c r="N80" s="37">
        <f t="shared" si="32"/>
        <v>4796</v>
      </c>
      <c r="O80" s="37">
        <f t="shared" si="33"/>
        <v>5874</v>
      </c>
      <c r="P80" s="37">
        <f t="shared" si="34"/>
        <v>5874</v>
      </c>
      <c r="Q80" s="37">
        <f t="shared" si="35"/>
        <v>5515</v>
      </c>
    </row>
    <row r="81" spans="1:17" s="34" customFormat="1" ht="15" x14ac:dyDescent="0.3">
      <c r="A81" s="53" t="s">
        <v>94</v>
      </c>
      <c r="B81" s="54" t="s">
        <v>407</v>
      </c>
      <c r="C81" s="62">
        <v>7468.81</v>
      </c>
      <c r="D81" s="35">
        <f t="shared" si="23"/>
        <v>1.0326794529032026E-5</v>
      </c>
      <c r="E81" s="61">
        <f t="shared" si="24"/>
        <v>60201</v>
      </c>
      <c r="F81" s="36">
        <f t="shared" si="25"/>
        <v>106897</v>
      </c>
      <c r="G81" s="36">
        <f t="shared" si="26"/>
        <v>21032</v>
      </c>
      <c r="H81" s="37">
        <f t="shared" si="27"/>
        <v>167</v>
      </c>
      <c r="I81" s="37">
        <f t="shared" si="28"/>
        <v>6448</v>
      </c>
      <c r="J81" s="37">
        <f t="shared" si="29"/>
        <v>2846</v>
      </c>
      <c r="K81" s="37">
        <f t="shared" si="30"/>
        <v>9461</v>
      </c>
      <c r="L81" s="37"/>
      <c r="M81" s="37">
        <f t="shared" si="31"/>
        <v>2165</v>
      </c>
      <c r="N81" s="37">
        <f t="shared" si="32"/>
        <v>9630</v>
      </c>
      <c r="O81" s="37">
        <f t="shared" si="33"/>
        <v>11795</v>
      </c>
      <c r="P81" s="37">
        <f t="shared" si="34"/>
        <v>11795</v>
      </c>
      <c r="Q81" s="37">
        <f t="shared" si="35"/>
        <v>11074</v>
      </c>
    </row>
    <row r="82" spans="1:17" s="34" customFormat="1" ht="15" x14ac:dyDescent="0.3">
      <c r="A82" s="53" t="s">
        <v>95</v>
      </c>
      <c r="B82" s="54" t="s">
        <v>408</v>
      </c>
      <c r="C82" s="62">
        <v>1416.04</v>
      </c>
      <c r="D82" s="35">
        <f t="shared" si="23"/>
        <v>1.9578961206524879E-6</v>
      </c>
      <c r="E82" s="61">
        <f t="shared" si="24"/>
        <v>11414</v>
      </c>
      <c r="F82" s="36">
        <f t="shared" si="25"/>
        <v>20267</v>
      </c>
      <c r="G82" s="36">
        <f t="shared" si="26"/>
        <v>3988</v>
      </c>
      <c r="H82" s="37">
        <f t="shared" si="27"/>
        <v>32</v>
      </c>
      <c r="I82" s="37">
        <f t="shared" si="28"/>
        <v>1223</v>
      </c>
      <c r="J82" s="37">
        <f t="shared" si="29"/>
        <v>540</v>
      </c>
      <c r="K82" s="37">
        <f t="shared" si="30"/>
        <v>1795</v>
      </c>
      <c r="L82" s="37"/>
      <c r="M82" s="37">
        <f t="shared" si="31"/>
        <v>410</v>
      </c>
      <c r="N82" s="37">
        <f t="shared" si="32"/>
        <v>1826</v>
      </c>
      <c r="O82" s="37">
        <f t="shared" si="33"/>
        <v>2236</v>
      </c>
      <c r="P82" s="37">
        <f t="shared" si="34"/>
        <v>2236</v>
      </c>
      <c r="Q82" s="37">
        <f t="shared" si="35"/>
        <v>2100</v>
      </c>
    </row>
    <row r="83" spans="1:17" s="34" customFormat="1" ht="15" x14ac:dyDescent="0.3">
      <c r="A83" s="53" t="s">
        <v>96</v>
      </c>
      <c r="B83" s="54" t="s">
        <v>409</v>
      </c>
      <c r="C83" s="62">
        <v>84.96</v>
      </c>
      <c r="D83" s="35">
        <f t="shared" si="23"/>
        <v>1.1747044886488756E-7</v>
      </c>
      <c r="E83" s="61">
        <f t="shared" si="24"/>
        <v>685</v>
      </c>
      <c r="F83" s="36">
        <f t="shared" si="25"/>
        <v>1216</v>
      </c>
      <c r="G83" s="36">
        <f t="shared" si="26"/>
        <v>239</v>
      </c>
      <c r="H83" s="37">
        <f t="shared" si="27"/>
        <v>2</v>
      </c>
      <c r="I83" s="37">
        <f t="shared" si="28"/>
        <v>73</v>
      </c>
      <c r="J83" s="37">
        <f t="shared" si="29"/>
        <v>32</v>
      </c>
      <c r="K83" s="37">
        <f t="shared" si="30"/>
        <v>107</v>
      </c>
      <c r="L83" s="37"/>
      <c r="M83" s="37">
        <f t="shared" si="31"/>
        <v>25</v>
      </c>
      <c r="N83" s="37">
        <f t="shared" si="32"/>
        <v>110</v>
      </c>
      <c r="O83" s="37">
        <f t="shared" si="33"/>
        <v>135</v>
      </c>
      <c r="P83" s="37">
        <f t="shared" si="34"/>
        <v>135</v>
      </c>
      <c r="Q83" s="37">
        <f t="shared" si="35"/>
        <v>126</v>
      </c>
    </row>
    <row r="84" spans="1:17" s="34" customFormat="1" ht="15" x14ac:dyDescent="0.3">
      <c r="A84" s="53" t="s">
        <v>97</v>
      </c>
      <c r="B84" s="54" t="s">
        <v>410</v>
      </c>
      <c r="C84" s="62">
        <v>119.79</v>
      </c>
      <c r="D84" s="35">
        <f t="shared" si="23"/>
        <v>1.6562835533809889E-7</v>
      </c>
      <c r="E84" s="61">
        <f t="shared" si="24"/>
        <v>966</v>
      </c>
      <c r="F84" s="36">
        <f t="shared" si="25"/>
        <v>1714</v>
      </c>
      <c r="G84" s="36">
        <f t="shared" si="26"/>
        <v>337</v>
      </c>
      <c r="H84" s="37">
        <f t="shared" si="27"/>
        <v>3</v>
      </c>
      <c r="I84" s="37">
        <f t="shared" si="28"/>
        <v>103</v>
      </c>
      <c r="J84" s="37">
        <f t="shared" si="29"/>
        <v>46</v>
      </c>
      <c r="K84" s="37">
        <f t="shared" si="30"/>
        <v>152</v>
      </c>
      <c r="L84" s="37"/>
      <c r="M84" s="37">
        <f t="shared" si="31"/>
        <v>35</v>
      </c>
      <c r="N84" s="37">
        <f t="shared" si="32"/>
        <v>154</v>
      </c>
      <c r="O84" s="37">
        <f t="shared" si="33"/>
        <v>189</v>
      </c>
      <c r="P84" s="37">
        <f t="shared" si="34"/>
        <v>189</v>
      </c>
      <c r="Q84" s="37">
        <f t="shared" si="35"/>
        <v>178</v>
      </c>
    </row>
    <row r="85" spans="1:17" s="34" customFormat="1" ht="15" x14ac:dyDescent="0.3">
      <c r="A85" s="53" t="s">
        <v>98</v>
      </c>
      <c r="B85" s="54" t="s">
        <v>411</v>
      </c>
      <c r="C85" s="62">
        <v>155.76</v>
      </c>
      <c r="D85" s="35">
        <f t="shared" si="23"/>
        <v>2.1536248958562719E-7</v>
      </c>
      <c r="E85" s="61">
        <f t="shared" si="24"/>
        <v>1255</v>
      </c>
      <c r="F85" s="36">
        <f t="shared" si="25"/>
        <v>2229</v>
      </c>
      <c r="G85" s="36">
        <f t="shared" si="26"/>
        <v>439</v>
      </c>
      <c r="H85" s="37">
        <f t="shared" si="27"/>
        <v>3</v>
      </c>
      <c r="I85" s="37">
        <f t="shared" si="28"/>
        <v>134</v>
      </c>
      <c r="J85" s="37">
        <f t="shared" si="29"/>
        <v>59</v>
      </c>
      <c r="K85" s="37">
        <f t="shared" si="30"/>
        <v>196</v>
      </c>
      <c r="L85" s="37"/>
      <c r="M85" s="37">
        <f t="shared" si="31"/>
        <v>45</v>
      </c>
      <c r="N85" s="37">
        <f t="shared" si="32"/>
        <v>201</v>
      </c>
      <c r="O85" s="37">
        <f t="shared" si="33"/>
        <v>246</v>
      </c>
      <c r="P85" s="37">
        <f t="shared" si="34"/>
        <v>246</v>
      </c>
      <c r="Q85" s="37">
        <f t="shared" si="35"/>
        <v>231</v>
      </c>
    </row>
    <row r="86" spans="1:17" s="34" customFormat="1" ht="15" x14ac:dyDescent="0.3">
      <c r="A86" s="53" t="s">
        <v>99</v>
      </c>
      <c r="B86" s="54" t="s">
        <v>412</v>
      </c>
      <c r="C86" s="62">
        <v>396.48</v>
      </c>
      <c r="D86" s="35">
        <f t="shared" si="23"/>
        <v>5.4819542803614198E-7</v>
      </c>
      <c r="E86" s="61">
        <f t="shared" si="24"/>
        <v>3196</v>
      </c>
      <c r="F86" s="36">
        <f t="shared" si="25"/>
        <v>5675</v>
      </c>
      <c r="G86" s="36">
        <f t="shared" si="26"/>
        <v>1116</v>
      </c>
      <c r="H86" s="37">
        <f t="shared" si="27"/>
        <v>9</v>
      </c>
      <c r="I86" s="37">
        <f t="shared" si="28"/>
        <v>342</v>
      </c>
      <c r="J86" s="37">
        <f t="shared" si="29"/>
        <v>151</v>
      </c>
      <c r="K86" s="37">
        <f t="shared" si="30"/>
        <v>502</v>
      </c>
      <c r="L86" s="37"/>
      <c r="M86" s="37">
        <f t="shared" si="31"/>
        <v>115</v>
      </c>
      <c r="N86" s="37">
        <f t="shared" si="32"/>
        <v>511</v>
      </c>
      <c r="O86" s="37">
        <f t="shared" si="33"/>
        <v>626</v>
      </c>
      <c r="P86" s="37">
        <f t="shared" si="34"/>
        <v>626</v>
      </c>
      <c r="Q86" s="37">
        <f t="shared" si="35"/>
        <v>588</v>
      </c>
    </row>
    <row r="87" spans="1:17" s="34" customFormat="1" ht="15" x14ac:dyDescent="0.3">
      <c r="A87" s="53" t="s">
        <v>100</v>
      </c>
      <c r="B87" s="54" t="s">
        <v>413</v>
      </c>
      <c r="C87" s="62">
        <v>273.76</v>
      </c>
      <c r="D87" s="35">
        <f t="shared" si="23"/>
        <v>3.7851589078685994E-7</v>
      </c>
      <c r="E87" s="61">
        <f t="shared" si="24"/>
        <v>2207</v>
      </c>
      <c r="F87" s="36">
        <f t="shared" si="25"/>
        <v>3918</v>
      </c>
      <c r="G87" s="36">
        <f t="shared" si="26"/>
        <v>771</v>
      </c>
      <c r="H87" s="37">
        <f t="shared" si="27"/>
        <v>6</v>
      </c>
      <c r="I87" s="37">
        <f t="shared" si="28"/>
        <v>236</v>
      </c>
      <c r="J87" s="37">
        <f t="shared" si="29"/>
        <v>104</v>
      </c>
      <c r="K87" s="37">
        <f t="shared" si="30"/>
        <v>346</v>
      </c>
      <c r="L87" s="37"/>
      <c r="M87" s="37">
        <f t="shared" si="31"/>
        <v>79</v>
      </c>
      <c r="N87" s="37">
        <f t="shared" si="32"/>
        <v>353</v>
      </c>
      <c r="O87" s="37">
        <f t="shared" si="33"/>
        <v>432</v>
      </c>
      <c r="P87" s="37">
        <f t="shared" si="34"/>
        <v>432</v>
      </c>
      <c r="Q87" s="37">
        <f t="shared" si="35"/>
        <v>406</v>
      </c>
    </row>
    <row r="88" spans="1:17" s="34" customFormat="1" ht="15" x14ac:dyDescent="0.3">
      <c r="A88" s="53" t="s">
        <v>101</v>
      </c>
      <c r="B88" s="54" t="s">
        <v>414</v>
      </c>
      <c r="C88" s="62">
        <v>6998.23</v>
      </c>
      <c r="D88" s="35">
        <f t="shared" si="23"/>
        <v>9.676144295665279E-6</v>
      </c>
      <c r="E88" s="61">
        <f t="shared" si="24"/>
        <v>56408</v>
      </c>
      <c r="F88" s="36">
        <f t="shared" si="25"/>
        <v>100162</v>
      </c>
      <c r="G88" s="36">
        <f t="shared" si="26"/>
        <v>19707</v>
      </c>
      <c r="H88" s="37">
        <f t="shared" si="27"/>
        <v>156</v>
      </c>
      <c r="I88" s="37">
        <f t="shared" si="28"/>
        <v>6042</v>
      </c>
      <c r="J88" s="37">
        <f t="shared" si="29"/>
        <v>2667</v>
      </c>
      <c r="K88" s="37">
        <f t="shared" si="30"/>
        <v>8865</v>
      </c>
      <c r="L88" s="37"/>
      <c r="M88" s="37">
        <f t="shared" si="31"/>
        <v>2028</v>
      </c>
      <c r="N88" s="37">
        <f t="shared" si="32"/>
        <v>9023</v>
      </c>
      <c r="O88" s="37">
        <f t="shared" si="33"/>
        <v>11051</v>
      </c>
      <c r="P88" s="37">
        <f t="shared" si="34"/>
        <v>11051</v>
      </c>
      <c r="Q88" s="37">
        <f t="shared" si="35"/>
        <v>10376</v>
      </c>
    </row>
    <row r="89" spans="1:17" s="34" customFormat="1" ht="15" x14ac:dyDescent="0.3">
      <c r="A89" s="53" t="s">
        <v>102</v>
      </c>
      <c r="B89" s="54" t="s">
        <v>415</v>
      </c>
      <c r="C89" s="62">
        <v>1380.14</v>
      </c>
      <c r="D89" s="35">
        <f t="shared" si="23"/>
        <v>1.9082587723209268E-6</v>
      </c>
      <c r="E89" s="61">
        <f t="shared" si="24"/>
        <v>11124</v>
      </c>
      <c r="F89" s="36">
        <f t="shared" si="25"/>
        <v>19753</v>
      </c>
      <c r="G89" s="36">
        <f t="shared" si="26"/>
        <v>3887</v>
      </c>
      <c r="H89" s="37">
        <f t="shared" si="27"/>
        <v>31</v>
      </c>
      <c r="I89" s="37">
        <f t="shared" si="28"/>
        <v>1192</v>
      </c>
      <c r="J89" s="37">
        <f t="shared" si="29"/>
        <v>526</v>
      </c>
      <c r="K89" s="37">
        <f t="shared" si="30"/>
        <v>1749</v>
      </c>
      <c r="L89" s="37"/>
      <c r="M89" s="37">
        <f t="shared" si="31"/>
        <v>400</v>
      </c>
      <c r="N89" s="37">
        <f t="shared" si="32"/>
        <v>1779</v>
      </c>
      <c r="O89" s="37">
        <f t="shared" si="33"/>
        <v>2179</v>
      </c>
      <c r="P89" s="37">
        <f t="shared" si="34"/>
        <v>2179</v>
      </c>
      <c r="Q89" s="37">
        <f t="shared" si="35"/>
        <v>2046</v>
      </c>
    </row>
    <row r="90" spans="1:17" s="34" customFormat="1" ht="15" x14ac:dyDescent="0.3">
      <c r="A90" s="53" t="s">
        <v>103</v>
      </c>
      <c r="B90" s="54" t="s">
        <v>416</v>
      </c>
      <c r="C90" s="62">
        <v>112037.75999999999</v>
      </c>
      <c r="D90" s="35">
        <f t="shared" si="23"/>
        <v>1.5490967463531715E-4</v>
      </c>
      <c r="E90" s="61">
        <f t="shared" si="24"/>
        <v>903055</v>
      </c>
      <c r="F90" s="36">
        <f t="shared" si="25"/>
        <v>1603534</v>
      </c>
      <c r="G90" s="36">
        <f t="shared" si="26"/>
        <v>315501</v>
      </c>
      <c r="H90" s="37">
        <f t="shared" si="27"/>
        <v>2504</v>
      </c>
      <c r="I90" s="37">
        <f t="shared" si="28"/>
        <v>96730</v>
      </c>
      <c r="J90" s="37">
        <f t="shared" si="29"/>
        <v>42690</v>
      </c>
      <c r="K90" s="37">
        <f t="shared" si="30"/>
        <v>141924</v>
      </c>
      <c r="L90" s="37"/>
      <c r="M90" s="37">
        <f t="shared" si="31"/>
        <v>32469</v>
      </c>
      <c r="N90" s="37">
        <f t="shared" si="32"/>
        <v>144453</v>
      </c>
      <c r="O90" s="37">
        <f t="shared" si="33"/>
        <v>176922</v>
      </c>
      <c r="P90" s="37">
        <f t="shared" si="34"/>
        <v>176922</v>
      </c>
      <c r="Q90" s="37">
        <f t="shared" si="35"/>
        <v>166118</v>
      </c>
    </row>
    <row r="91" spans="1:17" s="34" customFormat="1" ht="15" x14ac:dyDescent="0.3">
      <c r="A91" s="53" t="s">
        <v>104</v>
      </c>
      <c r="B91" s="54" t="s">
        <v>417</v>
      </c>
      <c r="C91" s="62">
        <v>22717.38</v>
      </c>
      <c r="D91" s="35">
        <f t="shared" si="23"/>
        <v>3.1410320452380173E-5</v>
      </c>
      <c r="E91" s="61">
        <f t="shared" si="24"/>
        <v>183108</v>
      </c>
      <c r="F91" s="36">
        <f t="shared" si="25"/>
        <v>325141</v>
      </c>
      <c r="G91" s="36">
        <f t="shared" si="26"/>
        <v>63973</v>
      </c>
      <c r="H91" s="37">
        <f t="shared" si="27"/>
        <v>508</v>
      </c>
      <c r="I91" s="37">
        <f t="shared" si="28"/>
        <v>19614</v>
      </c>
      <c r="J91" s="37">
        <f t="shared" si="29"/>
        <v>8656</v>
      </c>
      <c r="K91" s="37">
        <f t="shared" si="30"/>
        <v>28778</v>
      </c>
      <c r="L91" s="37"/>
      <c r="M91" s="37">
        <f t="shared" si="31"/>
        <v>6584</v>
      </c>
      <c r="N91" s="37">
        <f t="shared" si="32"/>
        <v>29290</v>
      </c>
      <c r="O91" s="37">
        <f t="shared" si="33"/>
        <v>35874</v>
      </c>
      <c r="P91" s="37">
        <f t="shared" si="34"/>
        <v>35874</v>
      </c>
      <c r="Q91" s="37">
        <f t="shared" si="35"/>
        <v>33683</v>
      </c>
    </row>
    <row r="92" spans="1:17" s="34" customFormat="1" ht="15" x14ac:dyDescent="0.3">
      <c r="A92" s="53" t="s">
        <v>105</v>
      </c>
      <c r="B92" s="54" t="s">
        <v>418</v>
      </c>
      <c r="C92" s="62">
        <v>1690878.61</v>
      </c>
      <c r="D92" s="35">
        <f t="shared" si="23"/>
        <v>2.3379033579653623E-3</v>
      </c>
      <c r="E92" s="61">
        <f t="shared" si="24"/>
        <v>13628940</v>
      </c>
      <c r="F92" s="36">
        <f t="shared" si="25"/>
        <v>24200598</v>
      </c>
      <c r="G92" s="36">
        <f t="shared" si="26"/>
        <v>4761550</v>
      </c>
      <c r="H92" s="37">
        <f t="shared" si="27"/>
        <v>37783</v>
      </c>
      <c r="I92" s="37">
        <f t="shared" si="28"/>
        <v>1459855</v>
      </c>
      <c r="J92" s="37">
        <f t="shared" si="29"/>
        <v>644279</v>
      </c>
      <c r="K92" s="37">
        <f t="shared" si="30"/>
        <v>2141917</v>
      </c>
      <c r="L92" s="37"/>
      <c r="M92" s="37">
        <f t="shared" si="31"/>
        <v>490026</v>
      </c>
      <c r="N92" s="37">
        <f t="shared" si="32"/>
        <v>2180097</v>
      </c>
      <c r="O92" s="37">
        <f t="shared" si="33"/>
        <v>2670123</v>
      </c>
      <c r="P92" s="37">
        <f t="shared" si="34"/>
        <v>2670123</v>
      </c>
      <c r="Q92" s="37">
        <f t="shared" si="35"/>
        <v>2507062</v>
      </c>
    </row>
    <row r="93" spans="1:17" s="34" customFormat="1" ht="15" x14ac:dyDescent="0.3">
      <c r="A93" s="53" t="s">
        <v>106</v>
      </c>
      <c r="B93" s="54" t="s">
        <v>419</v>
      </c>
      <c r="C93" s="62">
        <v>190123.92</v>
      </c>
      <c r="D93" s="35">
        <f t="shared" si="23"/>
        <v>2.6287596777721251E-4</v>
      </c>
      <c r="E93" s="61">
        <f t="shared" si="24"/>
        <v>1532450</v>
      </c>
      <c r="F93" s="36">
        <f t="shared" si="25"/>
        <v>2721137</v>
      </c>
      <c r="G93" s="36">
        <f t="shared" si="26"/>
        <v>535393</v>
      </c>
      <c r="H93" s="37">
        <f t="shared" si="27"/>
        <v>4248</v>
      </c>
      <c r="I93" s="37">
        <f t="shared" si="28"/>
        <v>164147</v>
      </c>
      <c r="J93" s="37">
        <f t="shared" si="29"/>
        <v>72443</v>
      </c>
      <c r="K93" s="37">
        <f t="shared" si="30"/>
        <v>240838</v>
      </c>
      <c r="L93" s="37"/>
      <c r="M93" s="37">
        <f t="shared" si="31"/>
        <v>55099</v>
      </c>
      <c r="N93" s="37">
        <f t="shared" si="32"/>
        <v>245132</v>
      </c>
      <c r="O93" s="37">
        <f t="shared" si="33"/>
        <v>300231</v>
      </c>
      <c r="P93" s="37">
        <f t="shared" si="34"/>
        <v>300231</v>
      </c>
      <c r="Q93" s="37">
        <f t="shared" si="35"/>
        <v>281896</v>
      </c>
    </row>
    <row r="94" spans="1:17" s="34" customFormat="1" ht="15" x14ac:dyDescent="0.3">
      <c r="A94" s="53" t="s">
        <v>107</v>
      </c>
      <c r="B94" s="54" t="s">
        <v>420</v>
      </c>
      <c r="C94" s="62">
        <v>283655.81</v>
      </c>
      <c r="D94" s="35">
        <f t="shared" si="23"/>
        <v>3.9219839128805628E-4</v>
      </c>
      <c r="E94" s="61">
        <f t="shared" si="24"/>
        <v>2286343</v>
      </c>
      <c r="F94" s="36">
        <f t="shared" si="25"/>
        <v>4059807</v>
      </c>
      <c r="G94" s="36">
        <f t="shared" si="26"/>
        <v>798781</v>
      </c>
      <c r="H94" s="37">
        <f t="shared" si="27"/>
        <v>6338</v>
      </c>
      <c r="I94" s="37">
        <f t="shared" si="28"/>
        <v>244900</v>
      </c>
      <c r="J94" s="37">
        <f t="shared" si="29"/>
        <v>108082</v>
      </c>
      <c r="K94" s="37">
        <f t="shared" si="30"/>
        <v>359320</v>
      </c>
      <c r="L94" s="37"/>
      <c r="M94" s="37">
        <f t="shared" si="31"/>
        <v>82205</v>
      </c>
      <c r="N94" s="37">
        <f t="shared" si="32"/>
        <v>365725</v>
      </c>
      <c r="O94" s="37">
        <f t="shared" si="33"/>
        <v>447930</v>
      </c>
      <c r="P94" s="37">
        <f t="shared" si="34"/>
        <v>447930</v>
      </c>
      <c r="Q94" s="37">
        <f t="shared" si="35"/>
        <v>420576</v>
      </c>
    </row>
    <row r="95" spans="1:17" s="34" customFormat="1" ht="15" x14ac:dyDescent="0.3">
      <c r="A95" s="53" t="s">
        <v>108</v>
      </c>
      <c r="B95" s="54" t="s">
        <v>421</v>
      </c>
      <c r="C95" s="62">
        <v>90397.07</v>
      </c>
      <c r="D95" s="35">
        <f t="shared" si="23"/>
        <v>1.2498804600954169E-4</v>
      </c>
      <c r="E95" s="61">
        <f t="shared" si="24"/>
        <v>728625</v>
      </c>
      <c r="F95" s="36">
        <f t="shared" si="25"/>
        <v>1293803</v>
      </c>
      <c r="G95" s="36">
        <f t="shared" si="26"/>
        <v>254560</v>
      </c>
      <c r="H95" s="37">
        <f t="shared" si="27"/>
        <v>2020</v>
      </c>
      <c r="I95" s="37">
        <f t="shared" si="28"/>
        <v>78046</v>
      </c>
      <c r="J95" s="37">
        <f t="shared" si="29"/>
        <v>34444</v>
      </c>
      <c r="K95" s="37">
        <f t="shared" si="30"/>
        <v>114510</v>
      </c>
      <c r="L95" s="37"/>
      <c r="M95" s="37">
        <f t="shared" si="31"/>
        <v>26198</v>
      </c>
      <c r="N95" s="37">
        <f t="shared" si="32"/>
        <v>116551</v>
      </c>
      <c r="O95" s="37">
        <f t="shared" si="33"/>
        <v>142749</v>
      </c>
      <c r="P95" s="37">
        <f t="shared" si="34"/>
        <v>142749</v>
      </c>
      <c r="Q95" s="37">
        <f t="shared" si="35"/>
        <v>134032</v>
      </c>
    </row>
    <row r="96" spans="1:17" s="34" customFormat="1" ht="15" x14ac:dyDescent="0.3">
      <c r="A96" s="53" t="s">
        <v>109</v>
      </c>
      <c r="B96" s="54" t="s">
        <v>422</v>
      </c>
      <c r="C96" s="62">
        <v>17825.78</v>
      </c>
      <c r="D96" s="35">
        <f t="shared" si="23"/>
        <v>2.4646920644617881E-5</v>
      </c>
      <c r="E96" s="61">
        <f t="shared" si="24"/>
        <v>143681</v>
      </c>
      <c r="F96" s="36">
        <f t="shared" si="25"/>
        <v>255130</v>
      </c>
      <c r="G96" s="36">
        <f t="shared" si="26"/>
        <v>50198</v>
      </c>
      <c r="H96" s="37">
        <f t="shared" si="27"/>
        <v>398</v>
      </c>
      <c r="I96" s="37">
        <f t="shared" si="28"/>
        <v>15390</v>
      </c>
      <c r="J96" s="37">
        <f t="shared" si="29"/>
        <v>6792</v>
      </c>
      <c r="K96" s="37">
        <f t="shared" si="30"/>
        <v>22580</v>
      </c>
      <c r="L96" s="37"/>
      <c r="M96" s="37">
        <f t="shared" si="31"/>
        <v>5166</v>
      </c>
      <c r="N96" s="37">
        <f t="shared" si="32"/>
        <v>22983</v>
      </c>
      <c r="O96" s="37">
        <f t="shared" si="33"/>
        <v>28149</v>
      </c>
      <c r="P96" s="37">
        <f t="shared" si="34"/>
        <v>28149</v>
      </c>
      <c r="Q96" s="37">
        <f t="shared" si="35"/>
        <v>26430</v>
      </c>
    </row>
    <row r="97" spans="1:17" s="34" customFormat="1" ht="15" x14ac:dyDescent="0.3">
      <c r="A97" s="53" t="s">
        <v>110</v>
      </c>
      <c r="B97" s="54" t="s">
        <v>423</v>
      </c>
      <c r="C97" s="62">
        <v>566125.41</v>
      </c>
      <c r="D97" s="35">
        <f t="shared" si="23"/>
        <v>7.8275666227069815E-4</v>
      </c>
      <c r="E97" s="61">
        <f t="shared" si="24"/>
        <v>4563124</v>
      </c>
      <c r="F97" s="36">
        <f t="shared" si="25"/>
        <v>8102636</v>
      </c>
      <c r="G97" s="36">
        <f t="shared" si="26"/>
        <v>1594221</v>
      </c>
      <c r="H97" s="37">
        <f t="shared" si="27"/>
        <v>12650</v>
      </c>
      <c r="I97" s="37">
        <f t="shared" si="28"/>
        <v>488776</v>
      </c>
      <c r="J97" s="37">
        <f t="shared" si="29"/>
        <v>215712</v>
      </c>
      <c r="K97" s="37">
        <f t="shared" si="30"/>
        <v>717138</v>
      </c>
      <c r="L97" s="37"/>
      <c r="M97" s="37">
        <f t="shared" si="31"/>
        <v>164066</v>
      </c>
      <c r="N97" s="37">
        <f t="shared" si="32"/>
        <v>729921</v>
      </c>
      <c r="O97" s="37">
        <f t="shared" si="33"/>
        <v>893987</v>
      </c>
      <c r="P97" s="37">
        <f t="shared" si="34"/>
        <v>893987</v>
      </c>
      <c r="Q97" s="37">
        <f t="shared" si="35"/>
        <v>839393</v>
      </c>
    </row>
    <row r="98" spans="1:17" s="34" customFormat="1" ht="15" x14ac:dyDescent="0.3">
      <c r="A98" s="53" t="s">
        <v>111</v>
      </c>
      <c r="B98" s="54" t="s">
        <v>424</v>
      </c>
      <c r="C98" s="62">
        <v>55687.32</v>
      </c>
      <c r="D98" s="35">
        <f t="shared" si="23"/>
        <v>7.6996403913401958E-5</v>
      </c>
      <c r="E98" s="61">
        <f t="shared" si="24"/>
        <v>448855</v>
      </c>
      <c r="F98" s="36">
        <f t="shared" si="25"/>
        <v>797021</v>
      </c>
      <c r="G98" s="36">
        <f t="shared" si="26"/>
        <v>156817</v>
      </c>
      <c r="H98" s="37">
        <f t="shared" si="27"/>
        <v>1244</v>
      </c>
      <c r="I98" s="37">
        <f t="shared" si="28"/>
        <v>48079</v>
      </c>
      <c r="J98" s="37">
        <f t="shared" si="29"/>
        <v>21219</v>
      </c>
      <c r="K98" s="37">
        <f t="shared" si="30"/>
        <v>70542</v>
      </c>
      <c r="L98" s="37"/>
      <c r="M98" s="37">
        <f t="shared" si="31"/>
        <v>16138</v>
      </c>
      <c r="N98" s="37">
        <f t="shared" si="32"/>
        <v>71799</v>
      </c>
      <c r="O98" s="37">
        <f t="shared" si="33"/>
        <v>87937</v>
      </c>
      <c r="P98" s="37">
        <f t="shared" si="34"/>
        <v>87937</v>
      </c>
      <c r="Q98" s="37">
        <f t="shared" si="35"/>
        <v>82567</v>
      </c>
    </row>
    <row r="99" spans="1:17" s="34" customFormat="1" ht="15" x14ac:dyDescent="0.3">
      <c r="A99" s="53" t="s">
        <v>112</v>
      </c>
      <c r="B99" s="54" t="s">
        <v>425</v>
      </c>
      <c r="C99" s="62">
        <v>910.96</v>
      </c>
      <c r="D99" s="35">
        <f t="shared" si="23"/>
        <v>1.2595442572735168E-6</v>
      </c>
      <c r="E99" s="61">
        <f t="shared" si="24"/>
        <v>7343</v>
      </c>
      <c r="F99" s="36">
        <f t="shared" si="25"/>
        <v>13038</v>
      </c>
      <c r="G99" s="36">
        <f t="shared" si="26"/>
        <v>2565</v>
      </c>
      <c r="H99" s="37">
        <f t="shared" si="27"/>
        <v>20</v>
      </c>
      <c r="I99" s="37">
        <f t="shared" si="28"/>
        <v>786</v>
      </c>
      <c r="J99" s="37">
        <f t="shared" si="29"/>
        <v>347</v>
      </c>
      <c r="K99" s="37">
        <f t="shared" si="30"/>
        <v>1153</v>
      </c>
      <c r="L99" s="37"/>
      <c r="M99" s="37">
        <f t="shared" si="31"/>
        <v>264</v>
      </c>
      <c r="N99" s="37">
        <f t="shared" si="32"/>
        <v>1175</v>
      </c>
      <c r="O99" s="37">
        <f t="shared" si="33"/>
        <v>1439</v>
      </c>
      <c r="P99" s="37">
        <f t="shared" si="34"/>
        <v>1439</v>
      </c>
      <c r="Q99" s="37">
        <f t="shared" si="35"/>
        <v>1351</v>
      </c>
    </row>
    <row r="100" spans="1:17" s="34" customFormat="1" ht="15" x14ac:dyDescent="0.3">
      <c r="A100" s="53" t="s">
        <v>113</v>
      </c>
      <c r="B100" s="54" t="s">
        <v>426</v>
      </c>
      <c r="C100" s="62">
        <v>25445.91</v>
      </c>
      <c r="D100" s="35">
        <f t="shared" si="23"/>
        <v>3.5182938670851357E-5</v>
      </c>
      <c r="E100" s="61">
        <f t="shared" si="24"/>
        <v>205101</v>
      </c>
      <c r="F100" s="36">
        <f t="shared" si="25"/>
        <v>364193</v>
      </c>
      <c r="G100" s="36">
        <f t="shared" si="26"/>
        <v>71656</v>
      </c>
      <c r="H100" s="37">
        <f t="shared" si="27"/>
        <v>569</v>
      </c>
      <c r="I100" s="37">
        <f t="shared" si="28"/>
        <v>21969</v>
      </c>
      <c r="J100" s="37">
        <f t="shared" si="29"/>
        <v>9696</v>
      </c>
      <c r="K100" s="37">
        <f t="shared" si="30"/>
        <v>32234</v>
      </c>
      <c r="L100" s="37"/>
      <c r="M100" s="37">
        <f t="shared" si="31"/>
        <v>7374</v>
      </c>
      <c r="N100" s="37">
        <f t="shared" si="32"/>
        <v>32808</v>
      </c>
      <c r="O100" s="37">
        <f t="shared" si="33"/>
        <v>40182</v>
      </c>
      <c r="P100" s="37">
        <f t="shared" si="34"/>
        <v>40182</v>
      </c>
      <c r="Q100" s="37">
        <f t="shared" si="35"/>
        <v>37729</v>
      </c>
    </row>
    <row r="101" spans="1:17" s="34" customFormat="1" ht="15" x14ac:dyDescent="0.3">
      <c r="A101" s="53" t="s">
        <v>114</v>
      </c>
      <c r="B101" s="54" t="s">
        <v>427</v>
      </c>
      <c r="C101" s="62">
        <v>319446.44</v>
      </c>
      <c r="D101" s="35">
        <f t="shared" si="23"/>
        <v>4.4168451853919934E-4</v>
      </c>
      <c r="E101" s="61">
        <f t="shared" si="24"/>
        <v>2574825</v>
      </c>
      <c r="F101" s="36">
        <f t="shared" si="25"/>
        <v>4572058</v>
      </c>
      <c r="G101" s="36">
        <f t="shared" si="26"/>
        <v>899568</v>
      </c>
      <c r="H101" s="37">
        <f t="shared" si="27"/>
        <v>7138</v>
      </c>
      <c r="I101" s="37">
        <f t="shared" si="28"/>
        <v>275801</v>
      </c>
      <c r="J101" s="37">
        <f t="shared" si="29"/>
        <v>121719</v>
      </c>
      <c r="K101" s="37">
        <f t="shared" si="30"/>
        <v>404658</v>
      </c>
      <c r="L101" s="37"/>
      <c r="M101" s="37">
        <f t="shared" si="31"/>
        <v>92577</v>
      </c>
      <c r="N101" s="37">
        <f t="shared" si="32"/>
        <v>411871</v>
      </c>
      <c r="O101" s="37">
        <f t="shared" si="33"/>
        <v>504448</v>
      </c>
      <c r="P101" s="37">
        <f t="shared" si="34"/>
        <v>504448</v>
      </c>
      <c r="Q101" s="37">
        <f t="shared" si="35"/>
        <v>473642</v>
      </c>
    </row>
    <row r="102" spans="1:17" s="34" customFormat="1" ht="15" x14ac:dyDescent="0.3">
      <c r="A102" s="53" t="s">
        <v>115</v>
      </c>
      <c r="B102" s="54" t="s">
        <v>428</v>
      </c>
      <c r="C102" s="62">
        <v>962.88</v>
      </c>
      <c r="D102" s="35">
        <f t="shared" si="23"/>
        <v>1.331331753802059E-6</v>
      </c>
      <c r="E102" s="61">
        <f t="shared" si="24"/>
        <v>7761</v>
      </c>
      <c r="F102" s="36">
        <f t="shared" si="25"/>
        <v>13781</v>
      </c>
      <c r="G102" s="36">
        <f t="shared" si="26"/>
        <v>2711</v>
      </c>
      <c r="H102" s="37">
        <f t="shared" si="27"/>
        <v>22</v>
      </c>
      <c r="I102" s="37">
        <f t="shared" si="28"/>
        <v>831</v>
      </c>
      <c r="J102" s="37">
        <f t="shared" si="29"/>
        <v>367</v>
      </c>
      <c r="K102" s="37">
        <f t="shared" si="30"/>
        <v>1220</v>
      </c>
      <c r="L102" s="37"/>
      <c r="M102" s="37">
        <f t="shared" si="31"/>
        <v>279</v>
      </c>
      <c r="N102" s="37">
        <f t="shared" si="32"/>
        <v>1241</v>
      </c>
      <c r="O102" s="37">
        <f t="shared" si="33"/>
        <v>1520</v>
      </c>
      <c r="P102" s="37">
        <f t="shared" si="34"/>
        <v>1520</v>
      </c>
      <c r="Q102" s="37">
        <f t="shared" si="35"/>
        <v>1428</v>
      </c>
    </row>
    <row r="103" spans="1:17" s="34" customFormat="1" ht="15" x14ac:dyDescent="0.3">
      <c r="A103" s="53" t="s">
        <v>116</v>
      </c>
      <c r="B103" s="54" t="s">
        <v>429</v>
      </c>
      <c r="C103" s="62">
        <v>6188.48</v>
      </c>
      <c r="D103" s="35">
        <f t="shared" si="23"/>
        <v>8.5565386463203783E-6</v>
      </c>
      <c r="E103" s="61">
        <f t="shared" si="24"/>
        <v>49881</v>
      </c>
      <c r="F103" s="36">
        <f t="shared" si="25"/>
        <v>88572</v>
      </c>
      <c r="G103" s="36">
        <f t="shared" si="26"/>
        <v>17427</v>
      </c>
      <c r="H103" s="37">
        <f t="shared" si="27"/>
        <v>138</v>
      </c>
      <c r="I103" s="37">
        <f t="shared" si="28"/>
        <v>5343</v>
      </c>
      <c r="J103" s="37">
        <f t="shared" si="29"/>
        <v>2358</v>
      </c>
      <c r="K103" s="37">
        <f t="shared" si="30"/>
        <v>7839</v>
      </c>
      <c r="L103" s="37"/>
      <c r="M103" s="37">
        <f t="shared" si="31"/>
        <v>1793</v>
      </c>
      <c r="N103" s="37">
        <f t="shared" si="32"/>
        <v>7979</v>
      </c>
      <c r="O103" s="37">
        <f t="shared" si="33"/>
        <v>9772</v>
      </c>
      <c r="P103" s="37">
        <f t="shared" si="34"/>
        <v>9772</v>
      </c>
      <c r="Q103" s="37">
        <f t="shared" si="35"/>
        <v>9176</v>
      </c>
    </row>
    <row r="104" spans="1:17" s="34" customFormat="1" ht="15" x14ac:dyDescent="0.3">
      <c r="A104" s="53" t="s">
        <v>117</v>
      </c>
      <c r="B104" s="54" t="s">
        <v>430</v>
      </c>
      <c r="C104" s="62">
        <v>62772.79</v>
      </c>
      <c r="D104" s="35">
        <f t="shared" si="23"/>
        <v>8.679317111348076E-5</v>
      </c>
      <c r="E104" s="61">
        <f t="shared" si="24"/>
        <v>505966</v>
      </c>
      <c r="F104" s="36">
        <f t="shared" si="25"/>
        <v>898432</v>
      </c>
      <c r="G104" s="36">
        <f t="shared" si="26"/>
        <v>176769</v>
      </c>
      <c r="H104" s="37">
        <f t="shared" si="27"/>
        <v>1403</v>
      </c>
      <c r="I104" s="37">
        <f t="shared" si="28"/>
        <v>54196</v>
      </c>
      <c r="J104" s="37">
        <f t="shared" si="29"/>
        <v>23918</v>
      </c>
      <c r="K104" s="37">
        <f t="shared" si="30"/>
        <v>79517</v>
      </c>
      <c r="L104" s="37"/>
      <c r="M104" s="37">
        <f t="shared" si="31"/>
        <v>18192</v>
      </c>
      <c r="N104" s="37">
        <f t="shared" si="32"/>
        <v>80935</v>
      </c>
      <c r="O104" s="37">
        <f t="shared" si="33"/>
        <v>99127</v>
      </c>
      <c r="P104" s="37">
        <f t="shared" si="34"/>
        <v>99127</v>
      </c>
      <c r="Q104" s="37">
        <f t="shared" si="35"/>
        <v>93073</v>
      </c>
    </row>
    <row r="105" spans="1:17" s="34" customFormat="1" ht="15" x14ac:dyDescent="0.3">
      <c r="A105" s="53" t="s">
        <v>118</v>
      </c>
      <c r="B105" s="54" t="s">
        <v>431</v>
      </c>
      <c r="C105" s="62">
        <v>111.68</v>
      </c>
      <c r="D105" s="35">
        <f t="shared" si="23"/>
        <v>1.544150156453701E-7</v>
      </c>
      <c r="E105" s="61">
        <f t="shared" si="24"/>
        <v>900</v>
      </c>
      <c r="F105" s="36">
        <f t="shared" si="25"/>
        <v>1598</v>
      </c>
      <c r="G105" s="36">
        <f t="shared" si="26"/>
        <v>314</v>
      </c>
      <c r="H105" s="37">
        <f t="shared" si="27"/>
        <v>2</v>
      </c>
      <c r="I105" s="37">
        <f t="shared" si="28"/>
        <v>96</v>
      </c>
      <c r="J105" s="37">
        <f t="shared" si="29"/>
        <v>43</v>
      </c>
      <c r="K105" s="37">
        <f t="shared" si="30"/>
        <v>141</v>
      </c>
      <c r="L105" s="37"/>
      <c r="M105" s="37">
        <f t="shared" si="31"/>
        <v>32</v>
      </c>
      <c r="N105" s="37">
        <f t="shared" si="32"/>
        <v>144</v>
      </c>
      <c r="O105" s="37">
        <f t="shared" si="33"/>
        <v>176</v>
      </c>
      <c r="P105" s="37">
        <f t="shared" si="34"/>
        <v>176</v>
      </c>
      <c r="Q105" s="37">
        <f t="shared" si="35"/>
        <v>166</v>
      </c>
    </row>
    <row r="106" spans="1:17" s="34" customFormat="1" ht="15" x14ac:dyDescent="0.3">
      <c r="A106" s="53" t="s">
        <v>119</v>
      </c>
      <c r="B106" s="54" t="s">
        <v>432</v>
      </c>
      <c r="C106" s="62">
        <v>16207.92</v>
      </c>
      <c r="D106" s="35">
        <f t="shared" si="23"/>
        <v>2.2409976901673594E-5</v>
      </c>
      <c r="E106" s="61">
        <f t="shared" si="24"/>
        <v>130640</v>
      </c>
      <c r="F106" s="36">
        <f t="shared" si="25"/>
        <v>231975</v>
      </c>
      <c r="G106" s="36">
        <f t="shared" si="26"/>
        <v>45642</v>
      </c>
      <c r="H106" s="37">
        <f t="shared" si="27"/>
        <v>362</v>
      </c>
      <c r="I106" s="37">
        <f t="shared" si="28"/>
        <v>13993</v>
      </c>
      <c r="J106" s="37">
        <f t="shared" si="29"/>
        <v>6176</v>
      </c>
      <c r="K106" s="37">
        <f t="shared" si="30"/>
        <v>20531</v>
      </c>
      <c r="L106" s="37"/>
      <c r="M106" s="37">
        <f t="shared" si="31"/>
        <v>4697</v>
      </c>
      <c r="N106" s="37">
        <f t="shared" si="32"/>
        <v>20897</v>
      </c>
      <c r="O106" s="37">
        <f t="shared" si="33"/>
        <v>25594</v>
      </c>
      <c r="P106" s="37">
        <f t="shared" si="34"/>
        <v>25594</v>
      </c>
      <c r="Q106" s="37">
        <f t="shared" si="35"/>
        <v>24031</v>
      </c>
    </row>
    <row r="107" spans="1:17" s="34" customFormat="1" ht="15" x14ac:dyDescent="0.3">
      <c r="A107" s="53" t="s">
        <v>120</v>
      </c>
      <c r="B107" s="54" t="s">
        <v>433</v>
      </c>
      <c r="C107" s="62">
        <v>389208.24</v>
      </c>
      <c r="D107" s="35">
        <f t="shared" si="23"/>
        <v>5.3814108586055652E-4</v>
      </c>
      <c r="E107" s="61">
        <f t="shared" si="24"/>
        <v>3137124</v>
      </c>
      <c r="F107" s="36">
        <f t="shared" si="25"/>
        <v>5570519</v>
      </c>
      <c r="G107" s="36">
        <f t="shared" si="26"/>
        <v>1096019</v>
      </c>
      <c r="H107" s="37">
        <f t="shared" si="27"/>
        <v>8697</v>
      </c>
      <c r="I107" s="37">
        <f t="shared" si="28"/>
        <v>336031</v>
      </c>
      <c r="J107" s="37">
        <f t="shared" si="29"/>
        <v>148301</v>
      </c>
      <c r="K107" s="37">
        <f t="shared" si="30"/>
        <v>493029</v>
      </c>
      <c r="L107" s="37"/>
      <c r="M107" s="37">
        <f t="shared" si="31"/>
        <v>112795</v>
      </c>
      <c r="N107" s="37">
        <f t="shared" si="32"/>
        <v>501817</v>
      </c>
      <c r="O107" s="37">
        <f t="shared" si="33"/>
        <v>614612</v>
      </c>
      <c r="P107" s="37">
        <f t="shared" si="34"/>
        <v>614612</v>
      </c>
      <c r="Q107" s="37">
        <f t="shared" si="35"/>
        <v>577078</v>
      </c>
    </row>
    <row r="108" spans="1:17" s="34" customFormat="1" ht="15" x14ac:dyDescent="0.3">
      <c r="A108" s="53" t="s">
        <v>121</v>
      </c>
      <c r="B108" s="54" t="s">
        <v>434</v>
      </c>
      <c r="C108" s="62">
        <v>231268.49</v>
      </c>
      <c r="D108" s="35">
        <f t="shared" si="23"/>
        <v>3.197647519845193E-4</v>
      </c>
      <c r="E108" s="61">
        <f t="shared" si="24"/>
        <v>1864087</v>
      </c>
      <c r="F108" s="36">
        <f t="shared" si="25"/>
        <v>3310016</v>
      </c>
      <c r="G108" s="36">
        <f t="shared" si="26"/>
        <v>651257</v>
      </c>
      <c r="H108" s="37">
        <f t="shared" si="27"/>
        <v>5168</v>
      </c>
      <c r="I108" s="37">
        <f t="shared" si="28"/>
        <v>199670</v>
      </c>
      <c r="J108" s="37">
        <f t="shared" si="29"/>
        <v>88121</v>
      </c>
      <c r="K108" s="37">
        <f t="shared" si="30"/>
        <v>292959</v>
      </c>
      <c r="L108" s="37"/>
      <c r="M108" s="37">
        <f t="shared" si="31"/>
        <v>67023</v>
      </c>
      <c r="N108" s="37">
        <f t="shared" si="32"/>
        <v>298181</v>
      </c>
      <c r="O108" s="37">
        <f t="shared" si="33"/>
        <v>365204</v>
      </c>
      <c r="P108" s="37">
        <f t="shared" si="34"/>
        <v>365204</v>
      </c>
      <c r="Q108" s="37">
        <f t="shared" si="35"/>
        <v>342901</v>
      </c>
    </row>
    <row r="109" spans="1:17" s="34" customFormat="1" ht="15" x14ac:dyDescent="0.3">
      <c r="A109" s="53" t="s">
        <v>122</v>
      </c>
      <c r="B109" s="54" t="s">
        <v>435</v>
      </c>
      <c r="C109" s="62">
        <v>162730.85</v>
      </c>
      <c r="D109" s="35">
        <f t="shared" si="23"/>
        <v>2.2500077676159005E-4</v>
      </c>
      <c r="E109" s="61">
        <f t="shared" si="24"/>
        <v>1311655</v>
      </c>
      <c r="F109" s="36">
        <f t="shared" si="25"/>
        <v>2329075</v>
      </c>
      <c r="G109" s="36">
        <f t="shared" si="26"/>
        <v>458253</v>
      </c>
      <c r="H109" s="37">
        <f t="shared" si="27"/>
        <v>3636</v>
      </c>
      <c r="I109" s="37">
        <f t="shared" si="28"/>
        <v>140497</v>
      </c>
      <c r="J109" s="37">
        <f t="shared" si="29"/>
        <v>62006</v>
      </c>
      <c r="K109" s="37">
        <f t="shared" si="30"/>
        <v>206139</v>
      </c>
      <c r="L109" s="37"/>
      <c r="M109" s="37">
        <f t="shared" si="31"/>
        <v>47160</v>
      </c>
      <c r="N109" s="37">
        <f t="shared" si="32"/>
        <v>209813</v>
      </c>
      <c r="O109" s="37">
        <f t="shared" si="33"/>
        <v>256973</v>
      </c>
      <c r="P109" s="37">
        <f t="shared" si="34"/>
        <v>256973</v>
      </c>
      <c r="Q109" s="37">
        <f t="shared" si="35"/>
        <v>241281</v>
      </c>
    </row>
    <row r="110" spans="1:17" s="34" customFormat="1" ht="15" x14ac:dyDescent="0.3">
      <c r="A110" s="53" t="s">
        <v>123</v>
      </c>
      <c r="B110" s="54" t="s">
        <v>436</v>
      </c>
      <c r="C110" s="62">
        <v>6790.85</v>
      </c>
      <c r="D110" s="35">
        <f t="shared" si="23"/>
        <v>9.3894091063338242E-6</v>
      </c>
      <c r="E110" s="61">
        <f t="shared" si="24"/>
        <v>54736</v>
      </c>
      <c r="F110" s="36">
        <f t="shared" si="25"/>
        <v>97194</v>
      </c>
      <c r="G110" s="36">
        <f t="shared" si="26"/>
        <v>19123</v>
      </c>
      <c r="H110" s="37">
        <f t="shared" si="27"/>
        <v>152</v>
      </c>
      <c r="I110" s="37">
        <f t="shared" si="28"/>
        <v>5863</v>
      </c>
      <c r="J110" s="37">
        <f t="shared" si="29"/>
        <v>2588</v>
      </c>
      <c r="K110" s="37">
        <f t="shared" si="30"/>
        <v>8603</v>
      </c>
      <c r="L110" s="37"/>
      <c r="M110" s="37">
        <f t="shared" si="31"/>
        <v>1968</v>
      </c>
      <c r="N110" s="37">
        <f t="shared" si="32"/>
        <v>8756</v>
      </c>
      <c r="O110" s="37">
        <f t="shared" si="33"/>
        <v>10724</v>
      </c>
      <c r="P110" s="37">
        <f t="shared" si="34"/>
        <v>10724</v>
      </c>
      <c r="Q110" s="37">
        <f t="shared" si="35"/>
        <v>10069</v>
      </c>
    </row>
    <row r="111" spans="1:17" s="34" customFormat="1" ht="15" x14ac:dyDescent="0.3">
      <c r="A111" s="53" t="s">
        <v>124</v>
      </c>
      <c r="B111" s="54" t="s">
        <v>437</v>
      </c>
      <c r="C111" s="62">
        <v>8538.69</v>
      </c>
      <c r="D111" s="35">
        <f t="shared" si="23"/>
        <v>1.1806070468669101E-5</v>
      </c>
      <c r="E111" s="61">
        <f t="shared" si="24"/>
        <v>68824</v>
      </c>
      <c r="F111" s="36">
        <f t="shared" si="25"/>
        <v>122209</v>
      </c>
      <c r="G111" s="36">
        <f t="shared" si="26"/>
        <v>24045</v>
      </c>
      <c r="H111" s="37">
        <f t="shared" si="27"/>
        <v>191</v>
      </c>
      <c r="I111" s="37">
        <f t="shared" si="28"/>
        <v>7372</v>
      </c>
      <c r="J111" s="37">
        <f t="shared" si="29"/>
        <v>3254</v>
      </c>
      <c r="K111" s="37">
        <f t="shared" si="30"/>
        <v>10817</v>
      </c>
      <c r="L111" s="37"/>
      <c r="M111" s="37">
        <f t="shared" si="31"/>
        <v>2475</v>
      </c>
      <c r="N111" s="37">
        <f t="shared" si="32"/>
        <v>11009</v>
      </c>
      <c r="O111" s="37">
        <f t="shared" si="33"/>
        <v>13484</v>
      </c>
      <c r="P111" s="37">
        <f t="shared" si="34"/>
        <v>13484</v>
      </c>
      <c r="Q111" s="37">
        <f t="shared" si="35"/>
        <v>12660</v>
      </c>
    </row>
    <row r="112" spans="1:17" s="34" customFormat="1" ht="15" x14ac:dyDescent="0.3">
      <c r="A112" s="53" t="s">
        <v>125</v>
      </c>
      <c r="B112" s="54" t="s">
        <v>438</v>
      </c>
      <c r="C112" s="62">
        <v>2264.7600000000002</v>
      </c>
      <c r="D112" s="35">
        <f t="shared" si="23"/>
        <v>3.1313838720720666E-6</v>
      </c>
      <c r="E112" s="61">
        <f t="shared" si="24"/>
        <v>18255</v>
      </c>
      <c r="F112" s="36">
        <f t="shared" si="25"/>
        <v>32414</v>
      </c>
      <c r="G112" s="36">
        <f t="shared" si="26"/>
        <v>6378</v>
      </c>
      <c r="H112" s="37">
        <f t="shared" si="27"/>
        <v>51</v>
      </c>
      <c r="I112" s="37">
        <f t="shared" si="28"/>
        <v>1955</v>
      </c>
      <c r="J112" s="37">
        <f t="shared" si="29"/>
        <v>863</v>
      </c>
      <c r="K112" s="37">
        <f t="shared" si="30"/>
        <v>2869</v>
      </c>
      <c r="L112" s="37"/>
      <c r="M112" s="37">
        <f t="shared" si="31"/>
        <v>656</v>
      </c>
      <c r="N112" s="37">
        <f t="shared" si="32"/>
        <v>2920</v>
      </c>
      <c r="O112" s="37">
        <f t="shared" si="33"/>
        <v>3576</v>
      </c>
      <c r="P112" s="37">
        <f t="shared" si="34"/>
        <v>3576</v>
      </c>
      <c r="Q112" s="37">
        <f t="shared" si="35"/>
        <v>3358</v>
      </c>
    </row>
    <row r="113" spans="1:17" s="34" customFormat="1" ht="15" x14ac:dyDescent="0.3">
      <c r="A113" s="53" t="s">
        <v>126</v>
      </c>
      <c r="B113" s="54" t="s">
        <v>439</v>
      </c>
      <c r="C113" s="62">
        <v>16616.84</v>
      </c>
      <c r="D113" s="35">
        <f t="shared" si="23"/>
        <v>2.2975372569632985E-5</v>
      </c>
      <c r="E113" s="61">
        <f t="shared" si="24"/>
        <v>133936</v>
      </c>
      <c r="F113" s="36">
        <f t="shared" si="25"/>
        <v>237828</v>
      </c>
      <c r="G113" s="36">
        <f t="shared" si="26"/>
        <v>46793</v>
      </c>
      <c r="H113" s="37">
        <f t="shared" si="27"/>
        <v>371</v>
      </c>
      <c r="I113" s="37">
        <f t="shared" si="28"/>
        <v>14346</v>
      </c>
      <c r="J113" s="37">
        <f t="shared" si="29"/>
        <v>6332</v>
      </c>
      <c r="K113" s="37">
        <f t="shared" si="30"/>
        <v>21049</v>
      </c>
      <c r="L113" s="37"/>
      <c r="M113" s="37">
        <f t="shared" si="31"/>
        <v>4816</v>
      </c>
      <c r="N113" s="37">
        <f t="shared" si="32"/>
        <v>21425</v>
      </c>
      <c r="O113" s="37">
        <f t="shared" si="33"/>
        <v>26241</v>
      </c>
      <c r="P113" s="37">
        <f t="shared" si="34"/>
        <v>26241</v>
      </c>
      <c r="Q113" s="37">
        <f t="shared" si="35"/>
        <v>24638</v>
      </c>
    </row>
    <row r="114" spans="1:17" s="34" customFormat="1" ht="15" x14ac:dyDescent="0.3">
      <c r="A114" s="53" t="s">
        <v>127</v>
      </c>
      <c r="B114" s="54" t="s">
        <v>440</v>
      </c>
      <c r="C114" s="62">
        <v>19427.93</v>
      </c>
      <c r="D114" s="35">
        <f t="shared" si="23"/>
        <v>2.6862142862707336E-5</v>
      </c>
      <c r="E114" s="61">
        <f t="shared" si="24"/>
        <v>156594</v>
      </c>
      <c r="F114" s="36">
        <f t="shared" si="25"/>
        <v>278061</v>
      </c>
      <c r="G114" s="36">
        <f t="shared" si="26"/>
        <v>54709</v>
      </c>
      <c r="H114" s="37">
        <f t="shared" si="27"/>
        <v>434</v>
      </c>
      <c r="I114" s="37">
        <f t="shared" si="28"/>
        <v>16773</v>
      </c>
      <c r="J114" s="37">
        <f t="shared" si="29"/>
        <v>7403</v>
      </c>
      <c r="K114" s="37">
        <f t="shared" si="30"/>
        <v>24610</v>
      </c>
      <c r="L114" s="37"/>
      <c r="M114" s="37">
        <f t="shared" si="31"/>
        <v>5630</v>
      </c>
      <c r="N114" s="37">
        <f t="shared" si="32"/>
        <v>25049</v>
      </c>
      <c r="O114" s="37">
        <f t="shared" si="33"/>
        <v>30679</v>
      </c>
      <c r="P114" s="37">
        <f t="shared" si="34"/>
        <v>30679</v>
      </c>
      <c r="Q114" s="37">
        <f t="shared" si="35"/>
        <v>28806</v>
      </c>
    </row>
    <row r="115" spans="1:17" s="34" customFormat="1" ht="15" x14ac:dyDescent="0.3">
      <c r="A115" s="53" t="s">
        <v>128</v>
      </c>
      <c r="B115" s="54" t="s">
        <v>441</v>
      </c>
      <c r="C115" s="62">
        <v>9095.6</v>
      </c>
      <c r="D115" s="35">
        <f t="shared" si="23"/>
        <v>1.2576085389541801E-5</v>
      </c>
      <c r="E115" s="61">
        <f t="shared" si="24"/>
        <v>73313</v>
      </c>
      <c r="F115" s="36">
        <f t="shared" si="25"/>
        <v>130180</v>
      </c>
      <c r="G115" s="36">
        <f t="shared" si="26"/>
        <v>25613</v>
      </c>
      <c r="H115" s="37">
        <f t="shared" si="27"/>
        <v>203</v>
      </c>
      <c r="I115" s="37">
        <f t="shared" si="28"/>
        <v>7853</v>
      </c>
      <c r="J115" s="37">
        <f t="shared" si="29"/>
        <v>3466</v>
      </c>
      <c r="K115" s="37">
        <f t="shared" si="30"/>
        <v>11522</v>
      </c>
      <c r="L115" s="37"/>
      <c r="M115" s="37">
        <f t="shared" si="31"/>
        <v>2636</v>
      </c>
      <c r="N115" s="37">
        <f t="shared" si="32"/>
        <v>11727</v>
      </c>
      <c r="O115" s="37">
        <f t="shared" si="33"/>
        <v>14363</v>
      </c>
      <c r="P115" s="37">
        <f t="shared" si="34"/>
        <v>14363</v>
      </c>
      <c r="Q115" s="37">
        <f t="shared" si="35"/>
        <v>13486</v>
      </c>
    </row>
    <row r="116" spans="1:17" s="34" customFormat="1" ht="15" x14ac:dyDescent="0.3">
      <c r="A116" s="53" t="s">
        <v>129</v>
      </c>
      <c r="B116" s="54" t="s">
        <v>442</v>
      </c>
      <c r="C116" s="62">
        <v>12023.55</v>
      </c>
      <c r="D116" s="35">
        <f t="shared" si="23"/>
        <v>1.6624432856043064E-5</v>
      </c>
      <c r="E116" s="61">
        <f t="shared" si="24"/>
        <v>96913</v>
      </c>
      <c r="F116" s="36">
        <f t="shared" si="25"/>
        <v>172086</v>
      </c>
      <c r="G116" s="36">
        <f t="shared" si="26"/>
        <v>33859</v>
      </c>
      <c r="H116" s="37">
        <f t="shared" si="27"/>
        <v>269</v>
      </c>
      <c r="I116" s="37">
        <f t="shared" si="28"/>
        <v>10381</v>
      </c>
      <c r="J116" s="37">
        <f t="shared" si="29"/>
        <v>4581</v>
      </c>
      <c r="K116" s="37">
        <f t="shared" si="30"/>
        <v>15231</v>
      </c>
      <c r="L116" s="37"/>
      <c r="M116" s="37">
        <f t="shared" si="31"/>
        <v>3484</v>
      </c>
      <c r="N116" s="37">
        <f t="shared" si="32"/>
        <v>15502</v>
      </c>
      <c r="O116" s="37">
        <f t="shared" si="33"/>
        <v>18986</v>
      </c>
      <c r="P116" s="37">
        <f t="shared" si="34"/>
        <v>18986</v>
      </c>
      <c r="Q116" s="37">
        <f t="shared" si="35"/>
        <v>17827</v>
      </c>
    </row>
    <row r="117" spans="1:17" s="34" customFormat="1" ht="15" x14ac:dyDescent="0.3">
      <c r="A117" s="53" t="s">
        <v>130</v>
      </c>
      <c r="B117" s="54" t="s">
        <v>443</v>
      </c>
      <c r="C117" s="62">
        <v>1642151</v>
      </c>
      <c r="D117" s="35">
        <f t="shared" si="23"/>
        <v>2.2705298384407247E-3</v>
      </c>
      <c r="E117" s="61">
        <f t="shared" si="24"/>
        <v>13236182</v>
      </c>
      <c r="F117" s="36">
        <f t="shared" si="25"/>
        <v>23503187</v>
      </c>
      <c r="G117" s="36">
        <f t="shared" si="26"/>
        <v>4624332</v>
      </c>
      <c r="H117" s="37">
        <f t="shared" si="27"/>
        <v>36694</v>
      </c>
      <c r="I117" s="37">
        <f t="shared" si="28"/>
        <v>1417785</v>
      </c>
      <c r="J117" s="37">
        <f t="shared" si="29"/>
        <v>625712</v>
      </c>
      <c r="K117" s="37">
        <f t="shared" si="30"/>
        <v>2080191</v>
      </c>
      <c r="L117" s="37"/>
      <c r="M117" s="37">
        <f t="shared" si="31"/>
        <v>475904</v>
      </c>
      <c r="N117" s="37">
        <f t="shared" si="32"/>
        <v>2117271</v>
      </c>
      <c r="O117" s="37">
        <f t="shared" si="33"/>
        <v>2593175</v>
      </c>
      <c r="P117" s="37">
        <f t="shared" si="34"/>
        <v>2593175</v>
      </c>
      <c r="Q117" s="37">
        <f t="shared" si="35"/>
        <v>2434813</v>
      </c>
    </row>
    <row r="118" spans="1:17" s="34" customFormat="1" ht="15" x14ac:dyDescent="0.3">
      <c r="A118" s="53" t="s">
        <v>131</v>
      </c>
      <c r="B118" s="54" t="s">
        <v>444</v>
      </c>
      <c r="C118" s="62">
        <v>188490.54</v>
      </c>
      <c r="D118" s="35">
        <f t="shared" si="23"/>
        <v>2.6061756521404244E-4</v>
      </c>
      <c r="E118" s="61">
        <f t="shared" si="24"/>
        <v>1519285</v>
      </c>
      <c r="F118" s="36">
        <f t="shared" si="25"/>
        <v>2697759</v>
      </c>
      <c r="G118" s="36">
        <f t="shared" si="26"/>
        <v>530793</v>
      </c>
      <c r="H118" s="37">
        <f t="shared" si="27"/>
        <v>4212</v>
      </c>
      <c r="I118" s="37">
        <f t="shared" si="28"/>
        <v>162737</v>
      </c>
      <c r="J118" s="37">
        <f t="shared" si="29"/>
        <v>71821</v>
      </c>
      <c r="K118" s="37">
        <f t="shared" si="30"/>
        <v>238770</v>
      </c>
      <c r="L118" s="37"/>
      <c r="M118" s="37">
        <f t="shared" si="31"/>
        <v>54626</v>
      </c>
      <c r="N118" s="37">
        <f t="shared" si="32"/>
        <v>243026</v>
      </c>
      <c r="O118" s="37">
        <f t="shared" si="33"/>
        <v>297652</v>
      </c>
      <c r="P118" s="37">
        <f t="shared" si="34"/>
        <v>297652</v>
      </c>
      <c r="Q118" s="37">
        <f t="shared" si="35"/>
        <v>279474</v>
      </c>
    </row>
    <row r="119" spans="1:17" s="34" customFormat="1" ht="15" x14ac:dyDescent="0.3">
      <c r="A119" s="53" t="s">
        <v>132</v>
      </c>
      <c r="B119" s="54" t="s">
        <v>445</v>
      </c>
      <c r="C119" s="62">
        <v>12752.89</v>
      </c>
      <c r="D119" s="35">
        <f t="shared" si="23"/>
        <v>1.7632859141060923E-5</v>
      </c>
      <c r="E119" s="61">
        <f t="shared" si="24"/>
        <v>102792</v>
      </c>
      <c r="F119" s="36">
        <f t="shared" si="25"/>
        <v>182525</v>
      </c>
      <c r="G119" s="36">
        <f t="shared" si="26"/>
        <v>35912</v>
      </c>
      <c r="H119" s="37">
        <f t="shared" si="27"/>
        <v>285</v>
      </c>
      <c r="I119" s="37">
        <f t="shared" si="28"/>
        <v>11010</v>
      </c>
      <c r="J119" s="37">
        <f t="shared" si="29"/>
        <v>4859</v>
      </c>
      <c r="K119" s="37">
        <f t="shared" si="30"/>
        <v>16154</v>
      </c>
      <c r="L119" s="37"/>
      <c r="M119" s="37">
        <f t="shared" si="31"/>
        <v>3696</v>
      </c>
      <c r="N119" s="37">
        <f t="shared" si="32"/>
        <v>16443</v>
      </c>
      <c r="O119" s="37">
        <f t="shared" si="33"/>
        <v>20139</v>
      </c>
      <c r="P119" s="37">
        <f t="shared" si="34"/>
        <v>20139</v>
      </c>
      <c r="Q119" s="37">
        <f t="shared" si="35"/>
        <v>18909</v>
      </c>
    </row>
    <row r="120" spans="1:17" s="34" customFormat="1" ht="15" x14ac:dyDescent="0.3">
      <c r="A120" s="53" t="s">
        <v>133</v>
      </c>
      <c r="B120" s="54" t="s">
        <v>446</v>
      </c>
      <c r="C120" s="62">
        <v>71580.83</v>
      </c>
      <c r="D120" s="35">
        <f t="shared" si="23"/>
        <v>9.8971659960230818E-5</v>
      </c>
      <c r="E120" s="61">
        <f t="shared" si="24"/>
        <v>576961</v>
      </c>
      <c r="F120" s="36">
        <f t="shared" si="25"/>
        <v>1024496</v>
      </c>
      <c r="G120" s="36">
        <f t="shared" si="26"/>
        <v>201573</v>
      </c>
      <c r="H120" s="37">
        <f t="shared" si="27"/>
        <v>1599</v>
      </c>
      <c r="I120" s="37">
        <f t="shared" si="28"/>
        <v>61801</v>
      </c>
      <c r="J120" s="37">
        <f t="shared" si="29"/>
        <v>27275</v>
      </c>
      <c r="K120" s="37">
        <f t="shared" si="30"/>
        <v>90675</v>
      </c>
      <c r="L120" s="37"/>
      <c r="M120" s="37">
        <f t="shared" si="31"/>
        <v>20745</v>
      </c>
      <c r="N120" s="37">
        <f t="shared" si="32"/>
        <v>92291</v>
      </c>
      <c r="O120" s="37">
        <f t="shared" si="33"/>
        <v>113036</v>
      </c>
      <c r="P120" s="37">
        <f t="shared" si="34"/>
        <v>113036</v>
      </c>
      <c r="Q120" s="37">
        <f t="shared" si="35"/>
        <v>106133</v>
      </c>
    </row>
    <row r="121" spans="1:17" s="34" customFormat="1" ht="15" x14ac:dyDescent="0.3">
      <c r="A121" s="53" t="s">
        <v>134</v>
      </c>
      <c r="B121" s="54" t="s">
        <v>447</v>
      </c>
      <c r="C121" s="62">
        <v>261096.48</v>
      </c>
      <c r="D121" s="35">
        <f t="shared" si="23"/>
        <v>3.6100659960736981E-4</v>
      </c>
      <c r="E121" s="61">
        <f t="shared" si="24"/>
        <v>2104508</v>
      </c>
      <c r="F121" s="36">
        <f t="shared" si="25"/>
        <v>3736928</v>
      </c>
      <c r="G121" s="36">
        <f t="shared" si="26"/>
        <v>735253</v>
      </c>
      <c r="H121" s="37">
        <f t="shared" si="27"/>
        <v>5834</v>
      </c>
      <c r="I121" s="37">
        <f t="shared" si="28"/>
        <v>225423</v>
      </c>
      <c r="J121" s="37">
        <f t="shared" si="29"/>
        <v>99486</v>
      </c>
      <c r="K121" s="37">
        <f t="shared" si="30"/>
        <v>330743</v>
      </c>
      <c r="L121" s="37"/>
      <c r="M121" s="37">
        <f t="shared" si="31"/>
        <v>75667</v>
      </c>
      <c r="N121" s="37">
        <f t="shared" si="32"/>
        <v>336639</v>
      </c>
      <c r="O121" s="37">
        <f t="shared" si="33"/>
        <v>412306</v>
      </c>
      <c r="P121" s="37">
        <f t="shared" si="34"/>
        <v>412306</v>
      </c>
      <c r="Q121" s="37">
        <f t="shared" si="35"/>
        <v>387127</v>
      </c>
    </row>
    <row r="122" spans="1:17" s="34" customFormat="1" ht="15" x14ac:dyDescent="0.3">
      <c r="A122" s="53" t="s">
        <v>135</v>
      </c>
      <c r="B122" s="54" t="s">
        <v>448</v>
      </c>
      <c r="C122" s="62">
        <v>166544.35</v>
      </c>
      <c r="D122" s="35">
        <f t="shared" si="23"/>
        <v>2.3027353519786885E-4</v>
      </c>
      <c r="E122" s="61">
        <f t="shared" si="24"/>
        <v>1342393</v>
      </c>
      <c r="F122" s="36">
        <f t="shared" si="25"/>
        <v>2383656</v>
      </c>
      <c r="G122" s="36">
        <f t="shared" si="26"/>
        <v>468992</v>
      </c>
      <c r="H122" s="37">
        <f t="shared" si="27"/>
        <v>3721</v>
      </c>
      <c r="I122" s="37">
        <f t="shared" si="28"/>
        <v>143789</v>
      </c>
      <c r="J122" s="37">
        <f t="shared" si="29"/>
        <v>63459</v>
      </c>
      <c r="K122" s="37">
        <f t="shared" si="30"/>
        <v>210969</v>
      </c>
      <c r="L122" s="37"/>
      <c r="M122" s="37">
        <f t="shared" si="31"/>
        <v>48265</v>
      </c>
      <c r="N122" s="37">
        <f t="shared" si="32"/>
        <v>214730</v>
      </c>
      <c r="O122" s="37">
        <f t="shared" si="33"/>
        <v>262995</v>
      </c>
      <c r="P122" s="37">
        <f t="shared" si="34"/>
        <v>262995</v>
      </c>
      <c r="Q122" s="37">
        <f t="shared" si="35"/>
        <v>246935</v>
      </c>
    </row>
    <row r="123" spans="1:17" s="34" customFormat="1" ht="15" x14ac:dyDescent="0.3">
      <c r="A123" s="53" t="s">
        <v>136</v>
      </c>
      <c r="B123" s="54" t="s">
        <v>449</v>
      </c>
      <c r="C123" s="62">
        <v>1674897.27</v>
      </c>
      <c r="D123" s="35">
        <f t="shared" si="23"/>
        <v>2.3158066632471136E-3</v>
      </c>
      <c r="E123" s="61">
        <f t="shared" si="24"/>
        <v>13500126</v>
      </c>
      <c r="F123" s="36">
        <f t="shared" si="25"/>
        <v>23971866</v>
      </c>
      <c r="G123" s="36">
        <f t="shared" si="26"/>
        <v>4716546</v>
      </c>
      <c r="H123" s="37">
        <f t="shared" si="27"/>
        <v>37426</v>
      </c>
      <c r="I123" s="37">
        <f t="shared" si="28"/>
        <v>1446057</v>
      </c>
      <c r="J123" s="37">
        <f t="shared" si="29"/>
        <v>638190</v>
      </c>
      <c r="K123" s="37">
        <f t="shared" si="30"/>
        <v>2121673</v>
      </c>
      <c r="L123" s="37"/>
      <c r="M123" s="37">
        <f t="shared" si="31"/>
        <v>485394</v>
      </c>
      <c r="N123" s="37">
        <f t="shared" si="32"/>
        <v>2159492</v>
      </c>
      <c r="O123" s="37">
        <f t="shared" si="33"/>
        <v>2644886</v>
      </c>
      <c r="P123" s="37">
        <f t="shared" si="34"/>
        <v>2644886</v>
      </c>
      <c r="Q123" s="37">
        <f t="shared" si="35"/>
        <v>2483366</v>
      </c>
    </row>
    <row r="124" spans="1:17" s="34" customFormat="1" ht="15" x14ac:dyDescent="0.3">
      <c r="A124" s="53" t="s">
        <v>137</v>
      </c>
      <c r="B124" s="54" t="s">
        <v>450</v>
      </c>
      <c r="C124" s="62">
        <v>3024.47</v>
      </c>
      <c r="D124" s="35">
        <f t="shared" si="23"/>
        <v>4.1818014180601048E-6</v>
      </c>
      <c r="E124" s="61">
        <f t="shared" si="24"/>
        <v>24378</v>
      </c>
      <c r="F124" s="36">
        <f t="shared" si="25"/>
        <v>43288</v>
      </c>
      <c r="G124" s="36">
        <f t="shared" si="26"/>
        <v>8517</v>
      </c>
      <c r="H124" s="37">
        <f t="shared" si="27"/>
        <v>68</v>
      </c>
      <c r="I124" s="37">
        <f t="shared" si="28"/>
        <v>2611</v>
      </c>
      <c r="J124" s="37">
        <f t="shared" si="29"/>
        <v>1152</v>
      </c>
      <c r="K124" s="37">
        <f t="shared" si="30"/>
        <v>3831</v>
      </c>
      <c r="L124" s="37"/>
      <c r="M124" s="37">
        <f t="shared" si="31"/>
        <v>877</v>
      </c>
      <c r="N124" s="37">
        <f t="shared" si="32"/>
        <v>3900</v>
      </c>
      <c r="O124" s="37">
        <f t="shared" si="33"/>
        <v>4777</v>
      </c>
      <c r="P124" s="37">
        <f t="shared" si="34"/>
        <v>4777</v>
      </c>
      <c r="Q124" s="37">
        <f t="shared" si="35"/>
        <v>4484</v>
      </c>
    </row>
    <row r="125" spans="1:17" s="34" customFormat="1" ht="15" x14ac:dyDescent="0.3">
      <c r="A125" s="53" t="s">
        <v>138</v>
      </c>
      <c r="B125" s="54" t="s">
        <v>451</v>
      </c>
      <c r="C125" s="62">
        <v>486579.68</v>
      </c>
      <c r="D125" s="35">
        <f t="shared" si="23"/>
        <v>6.7277228599497822E-4</v>
      </c>
      <c r="E125" s="61">
        <f t="shared" si="24"/>
        <v>3921964</v>
      </c>
      <c r="F125" s="36">
        <f t="shared" si="25"/>
        <v>6964142</v>
      </c>
      <c r="G125" s="36">
        <f t="shared" si="26"/>
        <v>1370219</v>
      </c>
      <c r="H125" s="37">
        <f t="shared" si="27"/>
        <v>10873</v>
      </c>
      <c r="I125" s="37">
        <f t="shared" si="28"/>
        <v>420098</v>
      </c>
      <c r="J125" s="37">
        <f t="shared" si="29"/>
        <v>185402</v>
      </c>
      <c r="K125" s="37">
        <f t="shared" si="30"/>
        <v>616373</v>
      </c>
      <c r="L125" s="37"/>
      <c r="M125" s="37">
        <f t="shared" si="31"/>
        <v>141013</v>
      </c>
      <c r="N125" s="37">
        <f t="shared" si="32"/>
        <v>627361</v>
      </c>
      <c r="O125" s="37">
        <f t="shared" si="33"/>
        <v>768374</v>
      </c>
      <c r="P125" s="37">
        <f t="shared" si="34"/>
        <v>768374</v>
      </c>
      <c r="Q125" s="37">
        <f t="shared" si="35"/>
        <v>721450</v>
      </c>
    </row>
    <row r="126" spans="1:17" s="34" customFormat="1" ht="15" x14ac:dyDescent="0.3">
      <c r="A126" s="53" t="s">
        <v>139</v>
      </c>
      <c r="B126" s="54" t="s">
        <v>452</v>
      </c>
      <c r="C126" s="62">
        <v>604042.54</v>
      </c>
      <c r="D126" s="35">
        <f t="shared" si="23"/>
        <v>8.351830073833193E-4</v>
      </c>
      <c r="E126" s="61">
        <f t="shared" si="24"/>
        <v>4868747</v>
      </c>
      <c r="F126" s="36">
        <f t="shared" si="25"/>
        <v>8645322</v>
      </c>
      <c r="G126" s="36">
        <f t="shared" si="26"/>
        <v>1700996</v>
      </c>
      <c r="H126" s="37">
        <f t="shared" si="27"/>
        <v>13498</v>
      </c>
      <c r="I126" s="37">
        <f t="shared" si="28"/>
        <v>521512</v>
      </c>
      <c r="J126" s="37">
        <f t="shared" si="29"/>
        <v>230160</v>
      </c>
      <c r="K126" s="37">
        <f t="shared" si="30"/>
        <v>765170</v>
      </c>
      <c r="L126" s="37"/>
      <c r="M126" s="37">
        <f t="shared" si="31"/>
        <v>175055</v>
      </c>
      <c r="N126" s="37">
        <f t="shared" si="32"/>
        <v>778809</v>
      </c>
      <c r="O126" s="37">
        <f t="shared" si="33"/>
        <v>953864</v>
      </c>
      <c r="P126" s="37">
        <f t="shared" si="34"/>
        <v>953864</v>
      </c>
      <c r="Q126" s="37">
        <f t="shared" si="35"/>
        <v>895612</v>
      </c>
    </row>
    <row r="127" spans="1:17" s="34" customFormat="1" ht="15" x14ac:dyDescent="0.3">
      <c r="A127" s="53" t="s">
        <v>140</v>
      </c>
      <c r="B127" s="54" t="s">
        <v>453</v>
      </c>
      <c r="C127" s="62">
        <v>425646.69</v>
      </c>
      <c r="D127" s="35">
        <f t="shared" si="23"/>
        <v>5.8852292528429435E-4</v>
      </c>
      <c r="E127" s="61">
        <f t="shared" si="24"/>
        <v>3430828</v>
      </c>
      <c r="F127" s="36">
        <f t="shared" si="25"/>
        <v>6092043</v>
      </c>
      <c r="G127" s="36">
        <f t="shared" si="26"/>
        <v>1198630</v>
      </c>
      <c r="H127" s="37">
        <f t="shared" si="27"/>
        <v>9511</v>
      </c>
      <c r="I127" s="37">
        <f t="shared" si="28"/>
        <v>367491</v>
      </c>
      <c r="J127" s="37">
        <f t="shared" si="29"/>
        <v>162185</v>
      </c>
      <c r="K127" s="37">
        <f t="shared" si="30"/>
        <v>539187</v>
      </c>
      <c r="L127" s="37"/>
      <c r="M127" s="37">
        <f t="shared" si="31"/>
        <v>123355</v>
      </c>
      <c r="N127" s="37">
        <f t="shared" si="32"/>
        <v>548798</v>
      </c>
      <c r="O127" s="37">
        <f t="shared" si="33"/>
        <v>672153</v>
      </c>
      <c r="P127" s="37">
        <f t="shared" si="34"/>
        <v>672153</v>
      </c>
      <c r="Q127" s="37">
        <f t="shared" si="35"/>
        <v>631105</v>
      </c>
    </row>
    <row r="128" spans="1:17" s="34" customFormat="1" ht="15" x14ac:dyDescent="0.3">
      <c r="A128" s="53" t="s">
        <v>141</v>
      </c>
      <c r="B128" s="54" t="s">
        <v>454</v>
      </c>
      <c r="C128" s="62">
        <v>436569.22</v>
      </c>
      <c r="D128" s="35">
        <f t="shared" si="23"/>
        <v>6.0362502629465449E-4</v>
      </c>
      <c r="E128" s="61">
        <f t="shared" si="24"/>
        <v>3518866</v>
      </c>
      <c r="F128" s="36">
        <f t="shared" si="25"/>
        <v>6248371</v>
      </c>
      <c r="G128" s="36">
        <f t="shared" si="26"/>
        <v>1229388</v>
      </c>
      <c r="H128" s="37">
        <f t="shared" si="27"/>
        <v>9755</v>
      </c>
      <c r="I128" s="37">
        <f t="shared" si="28"/>
        <v>376921</v>
      </c>
      <c r="J128" s="37">
        <f t="shared" si="29"/>
        <v>166347</v>
      </c>
      <c r="K128" s="37">
        <f t="shared" si="30"/>
        <v>553023</v>
      </c>
      <c r="L128" s="37"/>
      <c r="M128" s="37">
        <f t="shared" si="31"/>
        <v>126520</v>
      </c>
      <c r="N128" s="37">
        <f t="shared" si="32"/>
        <v>562881</v>
      </c>
      <c r="O128" s="37">
        <f t="shared" si="33"/>
        <v>689401</v>
      </c>
      <c r="P128" s="37">
        <f t="shared" si="34"/>
        <v>689401</v>
      </c>
      <c r="Q128" s="37">
        <f t="shared" si="35"/>
        <v>647300</v>
      </c>
    </row>
    <row r="129" spans="1:17" s="34" customFormat="1" ht="15" x14ac:dyDescent="0.3">
      <c r="A129" s="53" t="s">
        <v>142</v>
      </c>
      <c r="B129" s="54" t="s">
        <v>455</v>
      </c>
      <c r="C129" s="62">
        <v>303080.21000000002</v>
      </c>
      <c r="D129" s="35">
        <f t="shared" si="23"/>
        <v>4.1905565337528703E-4</v>
      </c>
      <c r="E129" s="61">
        <f t="shared" si="24"/>
        <v>2442909</v>
      </c>
      <c r="F129" s="36">
        <f t="shared" si="25"/>
        <v>4337817</v>
      </c>
      <c r="G129" s="36">
        <f t="shared" si="26"/>
        <v>853480</v>
      </c>
      <c r="H129" s="37">
        <f t="shared" si="27"/>
        <v>6772</v>
      </c>
      <c r="I129" s="37">
        <f t="shared" si="28"/>
        <v>261670</v>
      </c>
      <c r="J129" s="37">
        <f t="shared" si="29"/>
        <v>115483</v>
      </c>
      <c r="K129" s="37">
        <f t="shared" si="30"/>
        <v>383925</v>
      </c>
      <c r="L129" s="37"/>
      <c r="M129" s="37">
        <f t="shared" si="31"/>
        <v>87834</v>
      </c>
      <c r="N129" s="37">
        <f t="shared" si="32"/>
        <v>390770</v>
      </c>
      <c r="O129" s="37">
        <f t="shared" si="33"/>
        <v>478604</v>
      </c>
      <c r="P129" s="37">
        <f t="shared" si="34"/>
        <v>478604</v>
      </c>
      <c r="Q129" s="37">
        <f t="shared" si="35"/>
        <v>449376</v>
      </c>
    </row>
    <row r="130" spans="1:17" s="34" customFormat="1" ht="15" x14ac:dyDescent="0.3">
      <c r="A130" s="53" t="s">
        <v>143</v>
      </c>
      <c r="B130" s="54" t="s">
        <v>456</v>
      </c>
      <c r="C130" s="62">
        <v>307978.34000000003</v>
      </c>
      <c r="D130" s="35">
        <f t="shared" si="23"/>
        <v>4.2582808192635313E-4</v>
      </c>
      <c r="E130" s="61">
        <f t="shared" si="24"/>
        <v>2482389</v>
      </c>
      <c r="F130" s="36">
        <f t="shared" si="25"/>
        <v>4407921</v>
      </c>
      <c r="G130" s="36">
        <f t="shared" si="26"/>
        <v>867273</v>
      </c>
      <c r="H130" s="37">
        <f t="shared" si="27"/>
        <v>6882</v>
      </c>
      <c r="I130" s="37">
        <f t="shared" si="28"/>
        <v>265899</v>
      </c>
      <c r="J130" s="37">
        <f t="shared" si="29"/>
        <v>117350</v>
      </c>
      <c r="K130" s="37">
        <f t="shared" si="30"/>
        <v>390131</v>
      </c>
      <c r="L130" s="37"/>
      <c r="M130" s="37">
        <f t="shared" si="31"/>
        <v>89254</v>
      </c>
      <c r="N130" s="37">
        <f t="shared" si="32"/>
        <v>397085</v>
      </c>
      <c r="O130" s="37">
        <f t="shared" si="33"/>
        <v>486339</v>
      </c>
      <c r="P130" s="37">
        <f t="shared" si="34"/>
        <v>486339</v>
      </c>
      <c r="Q130" s="37">
        <f t="shared" si="35"/>
        <v>456639</v>
      </c>
    </row>
    <row r="131" spans="1:17" s="34" customFormat="1" ht="15" x14ac:dyDescent="0.3">
      <c r="A131" s="53" t="s">
        <v>144</v>
      </c>
      <c r="B131" s="54" t="s">
        <v>457</v>
      </c>
      <c r="C131" s="62">
        <v>535929.26</v>
      </c>
      <c r="D131" s="35">
        <f t="shared" si="23"/>
        <v>7.4100577603609973E-4</v>
      </c>
      <c r="E131" s="61">
        <f t="shared" si="24"/>
        <v>4319735</v>
      </c>
      <c r="F131" s="36">
        <f t="shared" si="25"/>
        <v>7670455</v>
      </c>
      <c r="G131" s="36">
        <f t="shared" si="26"/>
        <v>1509188</v>
      </c>
      <c r="H131" s="37">
        <f t="shared" si="27"/>
        <v>11976</v>
      </c>
      <c r="I131" s="37">
        <f t="shared" si="28"/>
        <v>462705</v>
      </c>
      <c r="J131" s="37">
        <f t="shared" si="29"/>
        <v>204206</v>
      </c>
      <c r="K131" s="37">
        <f t="shared" si="30"/>
        <v>678887</v>
      </c>
      <c r="L131" s="37"/>
      <c r="M131" s="37">
        <f t="shared" si="31"/>
        <v>155315</v>
      </c>
      <c r="N131" s="37">
        <f t="shared" si="32"/>
        <v>690988</v>
      </c>
      <c r="O131" s="37">
        <f t="shared" si="33"/>
        <v>846303</v>
      </c>
      <c r="P131" s="37">
        <f t="shared" si="34"/>
        <v>846303</v>
      </c>
      <c r="Q131" s="37">
        <f t="shared" si="35"/>
        <v>794621</v>
      </c>
    </row>
    <row r="132" spans="1:17" s="34" customFormat="1" ht="15" x14ac:dyDescent="0.3">
      <c r="A132" s="53" t="s">
        <v>145</v>
      </c>
      <c r="B132" s="54" t="s">
        <v>458</v>
      </c>
      <c r="C132" s="62">
        <v>396496.71</v>
      </c>
      <c r="D132" s="35">
        <f t="shared" si="23"/>
        <v>5.482185322169392E-4</v>
      </c>
      <c r="E132" s="61">
        <f t="shared" si="24"/>
        <v>3195871</v>
      </c>
      <c r="F132" s="36">
        <f t="shared" si="25"/>
        <v>5674835</v>
      </c>
      <c r="G132" s="36">
        <f t="shared" si="26"/>
        <v>1116543</v>
      </c>
      <c r="H132" s="37">
        <f t="shared" si="27"/>
        <v>8860</v>
      </c>
      <c r="I132" s="37">
        <f t="shared" si="28"/>
        <v>342324</v>
      </c>
      <c r="J132" s="37">
        <f t="shared" si="29"/>
        <v>151078</v>
      </c>
      <c r="K132" s="37">
        <f t="shared" si="30"/>
        <v>502262</v>
      </c>
      <c r="L132" s="37"/>
      <c r="M132" s="37">
        <f t="shared" si="31"/>
        <v>114907</v>
      </c>
      <c r="N132" s="37">
        <f t="shared" si="32"/>
        <v>511214</v>
      </c>
      <c r="O132" s="37">
        <f t="shared" si="33"/>
        <v>626121</v>
      </c>
      <c r="P132" s="37">
        <f t="shared" si="34"/>
        <v>626121</v>
      </c>
      <c r="Q132" s="37">
        <f t="shared" si="35"/>
        <v>587885</v>
      </c>
    </row>
    <row r="133" spans="1:17" s="34" customFormat="1" ht="15" x14ac:dyDescent="0.3">
      <c r="A133" s="53" t="s">
        <v>146</v>
      </c>
      <c r="B133" s="54" t="s">
        <v>459</v>
      </c>
      <c r="C133" s="62">
        <v>1506.79</v>
      </c>
      <c r="D133" s="35">
        <f t="shared" si="23"/>
        <v>2.0833721474237749E-6</v>
      </c>
      <c r="E133" s="61">
        <f t="shared" si="24"/>
        <v>12145</v>
      </c>
      <c r="F133" s="36">
        <f t="shared" si="25"/>
        <v>21566</v>
      </c>
      <c r="G133" s="36">
        <f t="shared" si="26"/>
        <v>4243</v>
      </c>
      <c r="H133" s="37">
        <f t="shared" si="27"/>
        <v>34</v>
      </c>
      <c r="I133" s="37">
        <f t="shared" si="28"/>
        <v>1301</v>
      </c>
      <c r="J133" s="37">
        <f t="shared" si="29"/>
        <v>574</v>
      </c>
      <c r="K133" s="37">
        <f t="shared" si="30"/>
        <v>1909</v>
      </c>
      <c r="L133" s="37"/>
      <c r="M133" s="37">
        <f t="shared" si="31"/>
        <v>437</v>
      </c>
      <c r="N133" s="37">
        <f t="shared" si="32"/>
        <v>1943</v>
      </c>
      <c r="O133" s="37">
        <f t="shared" si="33"/>
        <v>2380</v>
      </c>
      <c r="P133" s="37">
        <f t="shared" si="34"/>
        <v>2380</v>
      </c>
      <c r="Q133" s="37">
        <f t="shared" si="35"/>
        <v>2234</v>
      </c>
    </row>
    <row r="134" spans="1:17" s="34" customFormat="1" ht="15" x14ac:dyDescent="0.3">
      <c r="A134" s="53" t="s">
        <v>147</v>
      </c>
      <c r="B134" s="54" t="s">
        <v>460</v>
      </c>
      <c r="C134" s="62">
        <v>410459.6</v>
      </c>
      <c r="D134" s="35">
        <f t="shared" si="23"/>
        <v>5.6752440504828389E-4</v>
      </c>
      <c r="E134" s="61">
        <f t="shared" si="24"/>
        <v>3308416</v>
      </c>
      <c r="F134" s="36">
        <f t="shared" si="25"/>
        <v>5874678</v>
      </c>
      <c r="G134" s="36">
        <f t="shared" si="26"/>
        <v>1155863</v>
      </c>
      <c r="H134" s="37">
        <f t="shared" si="27"/>
        <v>9172</v>
      </c>
      <c r="I134" s="37">
        <f t="shared" si="28"/>
        <v>354379</v>
      </c>
      <c r="J134" s="37">
        <f t="shared" si="29"/>
        <v>156398</v>
      </c>
      <c r="K134" s="37">
        <f t="shared" si="30"/>
        <v>519949</v>
      </c>
      <c r="L134" s="37"/>
      <c r="M134" s="37">
        <f t="shared" si="31"/>
        <v>118953</v>
      </c>
      <c r="N134" s="37">
        <f t="shared" si="32"/>
        <v>529217</v>
      </c>
      <c r="O134" s="37">
        <f t="shared" si="33"/>
        <v>648170</v>
      </c>
      <c r="P134" s="37">
        <f t="shared" si="34"/>
        <v>648170</v>
      </c>
      <c r="Q134" s="37">
        <f t="shared" si="35"/>
        <v>608587</v>
      </c>
    </row>
    <row r="135" spans="1:17" s="34" customFormat="1" ht="15" x14ac:dyDescent="0.3">
      <c r="A135" s="53" t="s">
        <v>148</v>
      </c>
      <c r="B135" s="54" t="s">
        <v>461</v>
      </c>
      <c r="C135" s="62">
        <v>1328.66</v>
      </c>
      <c r="D135" s="35">
        <f t="shared" si="23"/>
        <v>1.837079644407033E-6</v>
      </c>
      <c r="E135" s="61">
        <f t="shared" si="24"/>
        <v>10709</v>
      </c>
      <c r="F135" s="36">
        <f t="shared" si="25"/>
        <v>19016</v>
      </c>
      <c r="G135" s="36">
        <f t="shared" si="26"/>
        <v>3742</v>
      </c>
      <c r="H135" s="37">
        <f t="shared" si="27"/>
        <v>30</v>
      </c>
      <c r="I135" s="37">
        <f t="shared" si="28"/>
        <v>1147</v>
      </c>
      <c r="J135" s="37">
        <f t="shared" si="29"/>
        <v>506</v>
      </c>
      <c r="K135" s="37">
        <f t="shared" si="30"/>
        <v>1683</v>
      </c>
      <c r="L135" s="37"/>
      <c r="M135" s="37">
        <f t="shared" si="31"/>
        <v>385</v>
      </c>
      <c r="N135" s="37">
        <f t="shared" si="32"/>
        <v>1713</v>
      </c>
      <c r="O135" s="37">
        <f t="shared" si="33"/>
        <v>2098</v>
      </c>
      <c r="P135" s="37">
        <f t="shared" si="34"/>
        <v>2098</v>
      </c>
      <c r="Q135" s="37">
        <f t="shared" si="35"/>
        <v>1970</v>
      </c>
    </row>
    <row r="136" spans="1:17" s="34" customFormat="1" ht="15" x14ac:dyDescent="0.3">
      <c r="A136" s="53" t="s">
        <v>149</v>
      </c>
      <c r="B136" s="54" t="s">
        <v>462</v>
      </c>
      <c r="C136" s="62">
        <v>52123.33</v>
      </c>
      <c r="D136" s="35">
        <f t="shared" si="23"/>
        <v>7.2068631961307207E-5</v>
      </c>
      <c r="E136" s="61">
        <f t="shared" si="24"/>
        <v>420128</v>
      </c>
      <c r="F136" s="36">
        <f t="shared" si="25"/>
        <v>746012</v>
      </c>
      <c r="G136" s="36">
        <f t="shared" si="26"/>
        <v>146780</v>
      </c>
      <c r="H136" s="37">
        <f t="shared" si="27"/>
        <v>1165</v>
      </c>
      <c r="I136" s="37">
        <f t="shared" si="28"/>
        <v>45002</v>
      </c>
      <c r="J136" s="37">
        <f t="shared" si="29"/>
        <v>19861</v>
      </c>
      <c r="K136" s="37">
        <f t="shared" si="30"/>
        <v>66028</v>
      </c>
      <c r="L136" s="37"/>
      <c r="M136" s="37">
        <f t="shared" si="31"/>
        <v>15106</v>
      </c>
      <c r="N136" s="37">
        <f t="shared" si="32"/>
        <v>67204</v>
      </c>
      <c r="O136" s="37">
        <f t="shared" si="33"/>
        <v>82310</v>
      </c>
      <c r="P136" s="37">
        <f t="shared" si="34"/>
        <v>82310</v>
      </c>
      <c r="Q136" s="37">
        <f t="shared" si="35"/>
        <v>77283</v>
      </c>
    </row>
    <row r="137" spans="1:17" s="34" customFormat="1" ht="15" x14ac:dyDescent="0.3">
      <c r="A137" s="53" t="s">
        <v>150</v>
      </c>
      <c r="B137" s="54" t="s">
        <v>463</v>
      </c>
      <c r="C137" s="62">
        <v>652532.38</v>
      </c>
      <c r="D137" s="35">
        <f t="shared" si="23"/>
        <v>9.0222777280453599E-4</v>
      </c>
      <c r="E137" s="61">
        <f t="shared" si="24"/>
        <v>5259588</v>
      </c>
      <c r="F137" s="36">
        <f t="shared" si="25"/>
        <v>9339330</v>
      </c>
      <c r="G137" s="36">
        <f t="shared" si="26"/>
        <v>1837545</v>
      </c>
      <c r="H137" s="37">
        <f t="shared" si="27"/>
        <v>14581</v>
      </c>
      <c r="I137" s="37">
        <f t="shared" si="28"/>
        <v>563377</v>
      </c>
      <c r="J137" s="37">
        <f t="shared" si="29"/>
        <v>248636</v>
      </c>
      <c r="K137" s="37">
        <f t="shared" si="30"/>
        <v>826594</v>
      </c>
      <c r="L137" s="37"/>
      <c r="M137" s="37">
        <f t="shared" si="31"/>
        <v>189107</v>
      </c>
      <c r="N137" s="37">
        <f t="shared" si="32"/>
        <v>841328</v>
      </c>
      <c r="O137" s="37">
        <f t="shared" si="33"/>
        <v>1030435</v>
      </c>
      <c r="P137" s="37">
        <f t="shared" si="34"/>
        <v>1030435</v>
      </c>
      <c r="Q137" s="37">
        <f t="shared" si="35"/>
        <v>967508</v>
      </c>
    </row>
    <row r="138" spans="1:17" s="34" customFormat="1" ht="15" x14ac:dyDescent="0.3">
      <c r="A138" s="53" t="s">
        <v>151</v>
      </c>
      <c r="B138" s="54" t="s">
        <v>464</v>
      </c>
      <c r="C138" s="62">
        <v>480647.48</v>
      </c>
      <c r="D138" s="35">
        <f t="shared" si="23"/>
        <v>6.6457009441357187E-4</v>
      </c>
      <c r="E138" s="61">
        <f t="shared" si="24"/>
        <v>3874149</v>
      </c>
      <c r="F138" s="36">
        <f t="shared" si="25"/>
        <v>6879238</v>
      </c>
      <c r="G138" s="36">
        <f t="shared" si="26"/>
        <v>1353513</v>
      </c>
      <c r="H138" s="37">
        <f t="shared" si="27"/>
        <v>10740</v>
      </c>
      <c r="I138" s="37">
        <f t="shared" si="28"/>
        <v>414977</v>
      </c>
      <c r="J138" s="37">
        <f t="shared" si="29"/>
        <v>183142</v>
      </c>
      <c r="K138" s="37">
        <f t="shared" si="30"/>
        <v>608859</v>
      </c>
      <c r="L138" s="37"/>
      <c r="M138" s="37">
        <f t="shared" si="31"/>
        <v>139294</v>
      </c>
      <c r="N138" s="37">
        <f t="shared" si="32"/>
        <v>619712</v>
      </c>
      <c r="O138" s="37">
        <f t="shared" si="33"/>
        <v>759006</v>
      </c>
      <c r="P138" s="37">
        <f t="shared" si="34"/>
        <v>759006</v>
      </c>
      <c r="Q138" s="37">
        <f t="shared" si="35"/>
        <v>712655</v>
      </c>
    </row>
    <row r="139" spans="1:17" s="34" customFormat="1" ht="15" x14ac:dyDescent="0.3">
      <c r="A139" s="53" t="s">
        <v>152</v>
      </c>
      <c r="B139" s="54" t="s">
        <v>465</v>
      </c>
      <c r="C139" s="62">
        <v>88748.63</v>
      </c>
      <c r="D139" s="35">
        <f t="shared" si="23"/>
        <v>1.2270882064787931E-4</v>
      </c>
      <c r="E139" s="61">
        <f t="shared" ref="E139:E202" si="36">ROUND(D139*$E$10,0)</f>
        <v>715338</v>
      </c>
      <c r="F139" s="36">
        <f t="shared" ref="F139:F202" si="37">+ROUND(D139*$F$10,0)</f>
        <v>1270209</v>
      </c>
      <c r="G139" s="36">
        <f t="shared" ref="G139:G202" si="38">+ROUND(D139*$G$10,0)</f>
        <v>249918</v>
      </c>
      <c r="H139" s="37">
        <f t="shared" ref="H139:H202" si="39">ROUND(D139*$H$10,0)</f>
        <v>1983</v>
      </c>
      <c r="I139" s="37">
        <f t="shared" ref="I139:I202" si="40">ROUND(D139*$I$10,0)</f>
        <v>76623</v>
      </c>
      <c r="J139" s="37">
        <f t="shared" ref="J139:J202" si="41">ROUND(D139*$J$10,0)</f>
        <v>33816</v>
      </c>
      <c r="K139" s="37">
        <f t="shared" ref="K139:K202" si="42">ROUND(SUM(H139:J139),0)</f>
        <v>112422</v>
      </c>
      <c r="L139" s="37"/>
      <c r="M139" s="37">
        <f t="shared" ref="M139:M202" si="43">ROUND(D139*$M$10,0)</f>
        <v>25720</v>
      </c>
      <c r="N139" s="37">
        <f t="shared" ref="N139:N202" si="44">ROUND(D139*$N$10,0)</f>
        <v>114426</v>
      </c>
      <c r="O139" s="37">
        <f t="shared" ref="O139:O202" si="45">ROUND(SUM(L139:N139),0)</f>
        <v>140146</v>
      </c>
      <c r="P139" s="37">
        <f t="shared" ref="P139:P202" si="46">ROUND(SUM(M139:N139),0)</f>
        <v>140146</v>
      </c>
      <c r="Q139" s="37">
        <f t="shared" ref="Q139:Q202" si="47">ROUND(D139*$Q$10,0)</f>
        <v>131587</v>
      </c>
    </row>
    <row r="140" spans="1:17" s="34" customFormat="1" ht="15" x14ac:dyDescent="0.3">
      <c r="A140" s="53" t="s">
        <v>153</v>
      </c>
      <c r="B140" s="54" t="s">
        <v>466</v>
      </c>
      <c r="C140" s="62">
        <v>1359.36</v>
      </c>
      <c r="D140" s="35">
        <f t="shared" ref="D140:D203" si="48">+C140/$C$10</f>
        <v>1.8795271818382009E-6</v>
      </c>
      <c r="E140" s="61">
        <f t="shared" si="36"/>
        <v>10957</v>
      </c>
      <c r="F140" s="36">
        <f t="shared" si="37"/>
        <v>19456</v>
      </c>
      <c r="G140" s="36">
        <f t="shared" si="38"/>
        <v>3828</v>
      </c>
      <c r="H140" s="37">
        <f t="shared" si="39"/>
        <v>30</v>
      </c>
      <c r="I140" s="37">
        <f t="shared" si="40"/>
        <v>1174</v>
      </c>
      <c r="J140" s="37">
        <f t="shared" si="41"/>
        <v>518</v>
      </c>
      <c r="K140" s="37">
        <f t="shared" si="42"/>
        <v>1722</v>
      </c>
      <c r="L140" s="37"/>
      <c r="M140" s="37">
        <f t="shared" si="43"/>
        <v>394</v>
      </c>
      <c r="N140" s="37">
        <f t="shared" si="44"/>
        <v>1753</v>
      </c>
      <c r="O140" s="37">
        <f t="shared" si="45"/>
        <v>2147</v>
      </c>
      <c r="P140" s="37">
        <f t="shared" si="46"/>
        <v>2147</v>
      </c>
      <c r="Q140" s="37">
        <f t="shared" si="47"/>
        <v>2016</v>
      </c>
    </row>
    <row r="141" spans="1:17" s="34" customFormat="1" ht="15" x14ac:dyDescent="0.3">
      <c r="A141" s="53" t="s">
        <v>154</v>
      </c>
      <c r="B141" s="54" t="s">
        <v>467</v>
      </c>
      <c r="C141" s="62">
        <v>39921.919999999998</v>
      </c>
      <c r="D141" s="35">
        <f t="shared" si="48"/>
        <v>5.5198279919351833E-5</v>
      </c>
      <c r="E141" s="61">
        <f t="shared" si="36"/>
        <v>321781</v>
      </c>
      <c r="F141" s="36">
        <f t="shared" si="37"/>
        <v>571380</v>
      </c>
      <c r="G141" s="36">
        <f t="shared" si="38"/>
        <v>112421</v>
      </c>
      <c r="H141" s="37">
        <f t="shared" si="39"/>
        <v>892</v>
      </c>
      <c r="I141" s="37">
        <f t="shared" si="40"/>
        <v>34467</v>
      </c>
      <c r="J141" s="37">
        <f t="shared" si="41"/>
        <v>15212</v>
      </c>
      <c r="K141" s="37">
        <f t="shared" si="42"/>
        <v>50571</v>
      </c>
      <c r="L141" s="37"/>
      <c r="M141" s="37">
        <f t="shared" si="43"/>
        <v>11570</v>
      </c>
      <c r="N141" s="37">
        <f t="shared" si="44"/>
        <v>51472</v>
      </c>
      <c r="O141" s="37">
        <f t="shared" si="45"/>
        <v>63042</v>
      </c>
      <c r="P141" s="37">
        <f t="shared" si="46"/>
        <v>63042</v>
      </c>
      <c r="Q141" s="37">
        <f t="shared" si="47"/>
        <v>59192</v>
      </c>
    </row>
    <row r="142" spans="1:17" s="34" customFormat="1" ht="15" x14ac:dyDescent="0.3">
      <c r="A142" s="53" t="s">
        <v>155</v>
      </c>
      <c r="B142" s="54" t="s">
        <v>468</v>
      </c>
      <c r="C142" s="62">
        <v>413607.67</v>
      </c>
      <c r="D142" s="35">
        <f t="shared" si="48"/>
        <v>5.7187710274082262E-4</v>
      </c>
      <c r="E142" s="61">
        <f t="shared" si="36"/>
        <v>3333790</v>
      </c>
      <c r="F142" s="36">
        <f t="shared" si="37"/>
        <v>5919735</v>
      </c>
      <c r="G142" s="36">
        <f t="shared" si="38"/>
        <v>1164728</v>
      </c>
      <c r="H142" s="37">
        <f t="shared" si="39"/>
        <v>9242</v>
      </c>
      <c r="I142" s="37">
        <f t="shared" si="40"/>
        <v>357097</v>
      </c>
      <c r="J142" s="37">
        <f t="shared" si="41"/>
        <v>157598</v>
      </c>
      <c r="K142" s="37">
        <f t="shared" si="42"/>
        <v>523937</v>
      </c>
      <c r="L142" s="37"/>
      <c r="M142" s="37">
        <f t="shared" si="43"/>
        <v>119866</v>
      </c>
      <c r="N142" s="37">
        <f t="shared" si="44"/>
        <v>533276</v>
      </c>
      <c r="O142" s="37">
        <f t="shared" si="45"/>
        <v>653142</v>
      </c>
      <c r="P142" s="37">
        <f t="shared" si="46"/>
        <v>653142</v>
      </c>
      <c r="Q142" s="37">
        <f t="shared" si="47"/>
        <v>613255</v>
      </c>
    </row>
    <row r="143" spans="1:17" s="34" customFormat="1" ht="15" x14ac:dyDescent="0.3">
      <c r="A143" s="53" t="s">
        <v>156</v>
      </c>
      <c r="B143" s="54" t="s">
        <v>469</v>
      </c>
      <c r="C143" s="62">
        <v>17562.54</v>
      </c>
      <c r="D143" s="35">
        <f t="shared" si="48"/>
        <v>2.4282950294344899E-5</v>
      </c>
      <c r="E143" s="61">
        <f t="shared" si="36"/>
        <v>141559</v>
      </c>
      <c r="F143" s="36">
        <f t="shared" si="37"/>
        <v>251363</v>
      </c>
      <c r="G143" s="36">
        <f t="shared" si="38"/>
        <v>49456</v>
      </c>
      <c r="H143" s="37">
        <f t="shared" si="39"/>
        <v>392</v>
      </c>
      <c r="I143" s="37">
        <f t="shared" si="40"/>
        <v>15163</v>
      </c>
      <c r="J143" s="37">
        <f t="shared" si="41"/>
        <v>6692</v>
      </c>
      <c r="K143" s="37">
        <f t="shared" si="42"/>
        <v>22247</v>
      </c>
      <c r="L143" s="37"/>
      <c r="M143" s="37">
        <f t="shared" si="43"/>
        <v>5090</v>
      </c>
      <c r="N143" s="37">
        <f t="shared" si="44"/>
        <v>22644</v>
      </c>
      <c r="O143" s="37">
        <f t="shared" si="45"/>
        <v>27734</v>
      </c>
      <c r="P143" s="37">
        <f t="shared" si="46"/>
        <v>27734</v>
      </c>
      <c r="Q143" s="37">
        <f t="shared" si="47"/>
        <v>26040</v>
      </c>
    </row>
    <row r="144" spans="1:17" s="34" customFormat="1" ht="15" x14ac:dyDescent="0.3">
      <c r="A144" s="53" t="s">
        <v>157</v>
      </c>
      <c r="B144" s="54" t="s">
        <v>470</v>
      </c>
      <c r="C144" s="62">
        <v>227632.45</v>
      </c>
      <c r="D144" s="35">
        <f t="shared" si="48"/>
        <v>3.1473735967177586E-4</v>
      </c>
      <c r="E144" s="61">
        <f t="shared" si="36"/>
        <v>1834779</v>
      </c>
      <c r="F144" s="36">
        <f t="shared" si="37"/>
        <v>3257976</v>
      </c>
      <c r="G144" s="36">
        <f t="shared" si="38"/>
        <v>641018</v>
      </c>
      <c r="H144" s="37">
        <f t="shared" si="39"/>
        <v>5087</v>
      </c>
      <c r="I144" s="37">
        <f t="shared" si="40"/>
        <v>196531</v>
      </c>
      <c r="J144" s="37">
        <f t="shared" si="41"/>
        <v>86735</v>
      </c>
      <c r="K144" s="37">
        <f t="shared" si="42"/>
        <v>288353</v>
      </c>
      <c r="L144" s="37"/>
      <c r="M144" s="37">
        <f t="shared" si="43"/>
        <v>65969</v>
      </c>
      <c r="N144" s="37">
        <f t="shared" si="44"/>
        <v>293493</v>
      </c>
      <c r="O144" s="37">
        <f t="shared" si="45"/>
        <v>359462</v>
      </c>
      <c r="P144" s="37">
        <f t="shared" si="46"/>
        <v>359462</v>
      </c>
      <c r="Q144" s="37">
        <f t="shared" si="47"/>
        <v>337510</v>
      </c>
    </row>
    <row r="145" spans="1:17" s="34" customFormat="1" ht="15" x14ac:dyDescent="0.3">
      <c r="A145" s="53" t="s">
        <v>158</v>
      </c>
      <c r="B145" s="54" t="s">
        <v>471</v>
      </c>
      <c r="C145" s="62">
        <v>202030.49</v>
      </c>
      <c r="D145" s="35">
        <f t="shared" si="48"/>
        <v>2.7933865754111554E-4</v>
      </c>
      <c r="E145" s="61">
        <f t="shared" si="36"/>
        <v>1628421</v>
      </c>
      <c r="F145" s="36">
        <f t="shared" si="37"/>
        <v>2891549</v>
      </c>
      <c r="G145" s="36">
        <f t="shared" si="38"/>
        <v>568922</v>
      </c>
      <c r="H145" s="37">
        <f t="shared" si="39"/>
        <v>4514</v>
      </c>
      <c r="I145" s="37">
        <f t="shared" si="40"/>
        <v>174427</v>
      </c>
      <c r="J145" s="37">
        <f t="shared" si="41"/>
        <v>76980</v>
      </c>
      <c r="K145" s="37">
        <f t="shared" si="42"/>
        <v>255921</v>
      </c>
      <c r="L145" s="37"/>
      <c r="M145" s="37">
        <f t="shared" si="43"/>
        <v>58550</v>
      </c>
      <c r="N145" s="37">
        <f t="shared" si="44"/>
        <v>260484</v>
      </c>
      <c r="O145" s="37">
        <f t="shared" si="45"/>
        <v>319034</v>
      </c>
      <c r="P145" s="37">
        <f t="shared" si="46"/>
        <v>319034</v>
      </c>
      <c r="Q145" s="37">
        <f t="shared" si="47"/>
        <v>299550</v>
      </c>
    </row>
    <row r="146" spans="1:17" s="34" customFormat="1" ht="15" x14ac:dyDescent="0.3">
      <c r="A146" s="53" t="s">
        <v>159</v>
      </c>
      <c r="B146" s="54" t="s">
        <v>472</v>
      </c>
      <c r="C146" s="62">
        <v>66676.33</v>
      </c>
      <c r="D146" s="35">
        <f t="shared" si="48"/>
        <v>9.2190423890811785E-5</v>
      </c>
      <c r="E146" s="61">
        <f t="shared" si="36"/>
        <v>537429</v>
      </c>
      <c r="F146" s="36">
        <f t="shared" si="37"/>
        <v>954301</v>
      </c>
      <c r="G146" s="36">
        <f t="shared" si="38"/>
        <v>187762</v>
      </c>
      <c r="H146" s="37">
        <f t="shared" si="39"/>
        <v>1490</v>
      </c>
      <c r="I146" s="37">
        <f t="shared" si="40"/>
        <v>57566</v>
      </c>
      <c r="J146" s="37">
        <f t="shared" si="41"/>
        <v>25406</v>
      </c>
      <c r="K146" s="37">
        <f t="shared" si="42"/>
        <v>84462</v>
      </c>
      <c r="L146" s="37"/>
      <c r="M146" s="37">
        <f t="shared" si="43"/>
        <v>19323</v>
      </c>
      <c r="N146" s="37">
        <f t="shared" si="44"/>
        <v>85968</v>
      </c>
      <c r="O146" s="37">
        <f t="shared" si="45"/>
        <v>105291</v>
      </c>
      <c r="P146" s="37">
        <f t="shared" si="46"/>
        <v>105291</v>
      </c>
      <c r="Q146" s="37">
        <f t="shared" si="47"/>
        <v>98861</v>
      </c>
    </row>
    <row r="147" spans="1:17" s="34" customFormat="1" ht="15" x14ac:dyDescent="0.3">
      <c r="A147" s="53" t="s">
        <v>160</v>
      </c>
      <c r="B147" s="54" t="s">
        <v>473</v>
      </c>
      <c r="C147" s="62">
        <v>66041.55</v>
      </c>
      <c r="D147" s="35">
        <f t="shared" si="48"/>
        <v>9.1312741551705697E-5</v>
      </c>
      <c r="E147" s="61">
        <f t="shared" si="36"/>
        <v>532313</v>
      </c>
      <c r="F147" s="36">
        <f t="shared" si="37"/>
        <v>945216</v>
      </c>
      <c r="G147" s="36">
        <f t="shared" si="38"/>
        <v>185974</v>
      </c>
      <c r="H147" s="37">
        <f t="shared" si="39"/>
        <v>1476</v>
      </c>
      <c r="I147" s="37">
        <f t="shared" si="40"/>
        <v>57018</v>
      </c>
      <c r="J147" s="37">
        <f t="shared" si="41"/>
        <v>25164</v>
      </c>
      <c r="K147" s="37">
        <f t="shared" si="42"/>
        <v>83658</v>
      </c>
      <c r="L147" s="37"/>
      <c r="M147" s="37">
        <f t="shared" si="43"/>
        <v>19139</v>
      </c>
      <c r="N147" s="37">
        <f t="shared" si="44"/>
        <v>85149</v>
      </c>
      <c r="O147" s="37">
        <f t="shared" si="45"/>
        <v>104288</v>
      </c>
      <c r="P147" s="37">
        <f t="shared" si="46"/>
        <v>104288</v>
      </c>
      <c r="Q147" s="37">
        <f t="shared" si="47"/>
        <v>97920</v>
      </c>
    </row>
    <row r="148" spans="1:17" s="34" customFormat="1" ht="15" x14ac:dyDescent="0.3">
      <c r="A148" s="53" t="s">
        <v>161</v>
      </c>
      <c r="B148" s="54" t="s">
        <v>474</v>
      </c>
      <c r="C148" s="62">
        <v>164879.99</v>
      </c>
      <c r="D148" s="35">
        <f t="shared" si="48"/>
        <v>2.2797229795360372E-4</v>
      </c>
      <c r="E148" s="61">
        <f t="shared" si="36"/>
        <v>1328977</v>
      </c>
      <c r="F148" s="36">
        <f t="shared" si="37"/>
        <v>2359835</v>
      </c>
      <c r="G148" s="36">
        <f t="shared" si="38"/>
        <v>464306</v>
      </c>
      <c r="H148" s="37">
        <f t="shared" si="39"/>
        <v>3684</v>
      </c>
      <c r="I148" s="37">
        <f t="shared" si="40"/>
        <v>142353</v>
      </c>
      <c r="J148" s="37">
        <f t="shared" si="41"/>
        <v>62825</v>
      </c>
      <c r="K148" s="37">
        <f t="shared" si="42"/>
        <v>208862</v>
      </c>
      <c r="L148" s="37"/>
      <c r="M148" s="37">
        <f t="shared" si="43"/>
        <v>47783</v>
      </c>
      <c r="N148" s="37">
        <f t="shared" si="44"/>
        <v>212584</v>
      </c>
      <c r="O148" s="37">
        <f t="shared" si="45"/>
        <v>260367</v>
      </c>
      <c r="P148" s="37">
        <f t="shared" si="46"/>
        <v>260367</v>
      </c>
      <c r="Q148" s="37">
        <f t="shared" si="47"/>
        <v>244467</v>
      </c>
    </row>
    <row r="149" spans="1:17" s="34" customFormat="1" ht="15" x14ac:dyDescent="0.3">
      <c r="A149" s="53" t="s">
        <v>162</v>
      </c>
      <c r="B149" s="54" t="s">
        <v>475</v>
      </c>
      <c r="C149" s="62">
        <v>316421.44</v>
      </c>
      <c r="D149" s="35">
        <f t="shared" si="48"/>
        <v>4.3750198431348974E-4</v>
      </c>
      <c r="E149" s="61">
        <f t="shared" si="36"/>
        <v>2550443</v>
      </c>
      <c r="F149" s="36">
        <f t="shared" si="37"/>
        <v>4528763</v>
      </c>
      <c r="G149" s="36">
        <f t="shared" si="38"/>
        <v>891049</v>
      </c>
      <c r="H149" s="37">
        <f t="shared" si="39"/>
        <v>7071</v>
      </c>
      <c r="I149" s="37">
        <f t="shared" si="40"/>
        <v>273189</v>
      </c>
      <c r="J149" s="37">
        <f t="shared" si="41"/>
        <v>120567</v>
      </c>
      <c r="K149" s="37">
        <f t="shared" si="42"/>
        <v>400827</v>
      </c>
      <c r="L149" s="37"/>
      <c r="M149" s="37">
        <f t="shared" si="43"/>
        <v>91701</v>
      </c>
      <c r="N149" s="37">
        <f t="shared" si="44"/>
        <v>407971</v>
      </c>
      <c r="O149" s="37">
        <f t="shared" si="45"/>
        <v>499672</v>
      </c>
      <c r="P149" s="37">
        <f t="shared" si="46"/>
        <v>499672</v>
      </c>
      <c r="Q149" s="37">
        <f t="shared" si="47"/>
        <v>469157</v>
      </c>
    </row>
    <row r="150" spans="1:17" s="34" customFormat="1" ht="15" x14ac:dyDescent="0.3">
      <c r="A150" s="53" t="s">
        <v>163</v>
      </c>
      <c r="B150" s="54" t="s">
        <v>476</v>
      </c>
      <c r="C150" s="62">
        <v>129041.45</v>
      </c>
      <c r="D150" s="35">
        <f t="shared" si="48"/>
        <v>1.7841992765626113E-4</v>
      </c>
      <c r="E150" s="61">
        <f t="shared" si="36"/>
        <v>1040109</v>
      </c>
      <c r="F150" s="36">
        <f t="shared" si="37"/>
        <v>1846898</v>
      </c>
      <c r="G150" s="36">
        <f t="shared" si="38"/>
        <v>363383</v>
      </c>
      <c r="H150" s="37">
        <f t="shared" si="39"/>
        <v>2883</v>
      </c>
      <c r="I150" s="37">
        <f t="shared" si="40"/>
        <v>111411</v>
      </c>
      <c r="J150" s="37">
        <f t="shared" si="41"/>
        <v>49169</v>
      </c>
      <c r="K150" s="37">
        <f t="shared" si="42"/>
        <v>163463</v>
      </c>
      <c r="L150" s="37"/>
      <c r="M150" s="37">
        <f t="shared" si="43"/>
        <v>37397</v>
      </c>
      <c r="N150" s="37">
        <f t="shared" si="44"/>
        <v>166377</v>
      </c>
      <c r="O150" s="37">
        <f t="shared" si="45"/>
        <v>203774</v>
      </c>
      <c r="P150" s="37">
        <f t="shared" si="46"/>
        <v>203774</v>
      </c>
      <c r="Q150" s="37">
        <f t="shared" si="47"/>
        <v>191329</v>
      </c>
    </row>
    <row r="151" spans="1:17" s="34" customFormat="1" ht="15" x14ac:dyDescent="0.3">
      <c r="A151" s="53" t="s">
        <v>164</v>
      </c>
      <c r="B151" s="54" t="s">
        <v>477</v>
      </c>
      <c r="C151" s="62">
        <v>90703.14</v>
      </c>
      <c r="D151" s="35">
        <f t="shared" si="48"/>
        <v>1.2541123551382694E-4</v>
      </c>
      <c r="E151" s="61">
        <f t="shared" si="36"/>
        <v>731092</v>
      </c>
      <c r="F151" s="36">
        <f t="shared" si="37"/>
        <v>1298183</v>
      </c>
      <c r="G151" s="36">
        <f t="shared" si="38"/>
        <v>255422</v>
      </c>
      <c r="H151" s="37">
        <f t="shared" si="39"/>
        <v>2027</v>
      </c>
      <c r="I151" s="37">
        <f t="shared" si="40"/>
        <v>78310</v>
      </c>
      <c r="J151" s="37">
        <f t="shared" si="41"/>
        <v>34561</v>
      </c>
      <c r="K151" s="37">
        <f t="shared" si="42"/>
        <v>114898</v>
      </c>
      <c r="L151" s="37"/>
      <c r="M151" s="37">
        <f t="shared" si="43"/>
        <v>26286</v>
      </c>
      <c r="N151" s="37">
        <f t="shared" si="44"/>
        <v>116946</v>
      </c>
      <c r="O151" s="37">
        <f t="shared" si="45"/>
        <v>143232</v>
      </c>
      <c r="P151" s="37">
        <f t="shared" si="46"/>
        <v>143232</v>
      </c>
      <c r="Q151" s="37">
        <f t="shared" si="47"/>
        <v>134485</v>
      </c>
    </row>
    <row r="152" spans="1:17" s="34" customFormat="1" ht="15" x14ac:dyDescent="0.3">
      <c r="A152" s="53" t="s">
        <v>165</v>
      </c>
      <c r="B152" s="54" t="s">
        <v>478</v>
      </c>
      <c r="C152" s="62">
        <v>150421.75</v>
      </c>
      <c r="D152" s="35">
        <f t="shared" si="48"/>
        <v>2.079815265011994E-4</v>
      </c>
      <c r="E152" s="61">
        <f t="shared" si="36"/>
        <v>1212440</v>
      </c>
      <c r="F152" s="36">
        <f t="shared" si="37"/>
        <v>2152902</v>
      </c>
      <c r="G152" s="36">
        <f t="shared" si="38"/>
        <v>423591</v>
      </c>
      <c r="H152" s="37">
        <f t="shared" si="39"/>
        <v>3361</v>
      </c>
      <c r="I152" s="37">
        <f t="shared" si="40"/>
        <v>129870</v>
      </c>
      <c r="J152" s="37">
        <f t="shared" si="41"/>
        <v>57316</v>
      </c>
      <c r="K152" s="37">
        <f t="shared" si="42"/>
        <v>190547</v>
      </c>
      <c r="L152" s="37"/>
      <c r="M152" s="37">
        <f t="shared" si="43"/>
        <v>43593</v>
      </c>
      <c r="N152" s="37">
        <f t="shared" si="44"/>
        <v>193943</v>
      </c>
      <c r="O152" s="37">
        <f t="shared" si="45"/>
        <v>237536</v>
      </c>
      <c r="P152" s="37">
        <f t="shared" si="46"/>
        <v>237536</v>
      </c>
      <c r="Q152" s="37">
        <f t="shared" si="47"/>
        <v>223030</v>
      </c>
    </row>
    <row r="153" spans="1:17" s="34" customFormat="1" ht="15" x14ac:dyDescent="0.3">
      <c r="A153" s="53" t="s">
        <v>166</v>
      </c>
      <c r="B153" s="54" t="s">
        <v>479</v>
      </c>
      <c r="C153" s="62">
        <v>25054.02</v>
      </c>
      <c r="D153" s="35">
        <f t="shared" si="48"/>
        <v>3.4641089633590754E-5</v>
      </c>
      <c r="E153" s="61">
        <f t="shared" si="36"/>
        <v>201942</v>
      </c>
      <c r="F153" s="36">
        <f t="shared" si="37"/>
        <v>358584</v>
      </c>
      <c r="G153" s="36">
        <f t="shared" si="38"/>
        <v>70553</v>
      </c>
      <c r="H153" s="37">
        <f t="shared" si="39"/>
        <v>560</v>
      </c>
      <c r="I153" s="37">
        <f t="shared" si="40"/>
        <v>21631</v>
      </c>
      <c r="J153" s="37">
        <f t="shared" si="41"/>
        <v>9546</v>
      </c>
      <c r="K153" s="37">
        <f t="shared" si="42"/>
        <v>31737</v>
      </c>
      <c r="L153" s="37"/>
      <c r="M153" s="37">
        <f t="shared" si="43"/>
        <v>7261</v>
      </c>
      <c r="N153" s="37">
        <f t="shared" si="44"/>
        <v>32303</v>
      </c>
      <c r="O153" s="37">
        <f t="shared" si="45"/>
        <v>39564</v>
      </c>
      <c r="P153" s="37">
        <f t="shared" si="46"/>
        <v>39564</v>
      </c>
      <c r="Q153" s="37">
        <f t="shared" si="47"/>
        <v>37148</v>
      </c>
    </row>
    <row r="154" spans="1:17" s="34" customFormat="1" ht="15" x14ac:dyDescent="0.3">
      <c r="A154" s="53" t="s">
        <v>167</v>
      </c>
      <c r="B154" s="54" t="s">
        <v>480</v>
      </c>
      <c r="C154" s="62">
        <v>880305.19</v>
      </c>
      <c r="D154" s="35">
        <f t="shared" si="48"/>
        <v>1.2171592020643847E-3</v>
      </c>
      <c r="E154" s="61">
        <f t="shared" si="36"/>
        <v>7095499</v>
      </c>
      <c r="F154" s="36">
        <f t="shared" si="37"/>
        <v>12599315</v>
      </c>
      <c r="G154" s="36">
        <f t="shared" si="38"/>
        <v>2478958</v>
      </c>
      <c r="H154" s="37">
        <f t="shared" si="39"/>
        <v>19671</v>
      </c>
      <c r="I154" s="37">
        <f t="shared" si="40"/>
        <v>760029</v>
      </c>
      <c r="J154" s="37">
        <f t="shared" si="41"/>
        <v>335425</v>
      </c>
      <c r="K154" s="37">
        <f t="shared" si="42"/>
        <v>1115125</v>
      </c>
      <c r="L154" s="37"/>
      <c r="M154" s="37">
        <f t="shared" si="43"/>
        <v>255117</v>
      </c>
      <c r="N154" s="37">
        <f t="shared" si="44"/>
        <v>1135002</v>
      </c>
      <c r="O154" s="37">
        <f t="shared" si="45"/>
        <v>1390119</v>
      </c>
      <c r="P154" s="37">
        <f t="shared" si="46"/>
        <v>1390119</v>
      </c>
      <c r="Q154" s="37">
        <f t="shared" si="47"/>
        <v>1305226</v>
      </c>
    </row>
    <row r="155" spans="1:17" s="34" customFormat="1" ht="15" x14ac:dyDescent="0.3">
      <c r="A155" s="53" t="s">
        <v>168</v>
      </c>
      <c r="B155" s="54" t="s">
        <v>481</v>
      </c>
      <c r="C155" s="62">
        <v>676440.74</v>
      </c>
      <c r="D155" s="35">
        <f t="shared" si="48"/>
        <v>9.3528480883117585E-4</v>
      </c>
      <c r="E155" s="61">
        <f t="shared" si="36"/>
        <v>5452296</v>
      </c>
      <c r="F155" s="36">
        <f t="shared" si="37"/>
        <v>9681517</v>
      </c>
      <c r="G155" s="36">
        <f t="shared" si="38"/>
        <v>1904871</v>
      </c>
      <c r="H155" s="37">
        <f t="shared" si="39"/>
        <v>15115</v>
      </c>
      <c r="I155" s="37">
        <f t="shared" si="40"/>
        <v>584019</v>
      </c>
      <c r="J155" s="37">
        <f t="shared" si="41"/>
        <v>257746</v>
      </c>
      <c r="K155" s="37">
        <f t="shared" si="42"/>
        <v>856880</v>
      </c>
      <c r="L155" s="37"/>
      <c r="M155" s="37">
        <f t="shared" si="43"/>
        <v>196036</v>
      </c>
      <c r="N155" s="37">
        <f t="shared" si="44"/>
        <v>872154</v>
      </c>
      <c r="O155" s="37">
        <f t="shared" si="45"/>
        <v>1068190</v>
      </c>
      <c r="P155" s="37">
        <f t="shared" si="46"/>
        <v>1068190</v>
      </c>
      <c r="Q155" s="37">
        <f t="shared" si="47"/>
        <v>1002957</v>
      </c>
    </row>
    <row r="156" spans="1:17" s="34" customFormat="1" ht="15" x14ac:dyDescent="0.3">
      <c r="A156" s="53" t="s">
        <v>169</v>
      </c>
      <c r="B156" s="54" t="s">
        <v>482</v>
      </c>
      <c r="C156" s="62">
        <v>567380.18000000005</v>
      </c>
      <c r="D156" s="35">
        <f t="shared" si="48"/>
        <v>7.8449157746752248E-4</v>
      </c>
      <c r="E156" s="61">
        <f t="shared" si="36"/>
        <v>4573238</v>
      </c>
      <c r="F156" s="36">
        <f t="shared" si="37"/>
        <v>8120595</v>
      </c>
      <c r="G156" s="36">
        <f t="shared" si="38"/>
        <v>1597754</v>
      </c>
      <c r="H156" s="37">
        <f t="shared" si="39"/>
        <v>12678</v>
      </c>
      <c r="I156" s="37">
        <f t="shared" si="40"/>
        <v>489859</v>
      </c>
      <c r="J156" s="37">
        <f t="shared" si="41"/>
        <v>216190</v>
      </c>
      <c r="K156" s="37">
        <f t="shared" si="42"/>
        <v>718727</v>
      </c>
      <c r="L156" s="37"/>
      <c r="M156" s="37">
        <f t="shared" si="43"/>
        <v>164430</v>
      </c>
      <c r="N156" s="37">
        <f t="shared" si="44"/>
        <v>731539</v>
      </c>
      <c r="O156" s="37">
        <f t="shared" si="45"/>
        <v>895969</v>
      </c>
      <c r="P156" s="37">
        <f t="shared" si="46"/>
        <v>895969</v>
      </c>
      <c r="Q156" s="37">
        <f t="shared" si="47"/>
        <v>841253</v>
      </c>
    </row>
    <row r="157" spans="1:17" s="34" customFormat="1" ht="15" x14ac:dyDescent="0.3">
      <c r="A157" s="53" t="s">
        <v>170</v>
      </c>
      <c r="B157" s="54" t="s">
        <v>483</v>
      </c>
      <c r="C157" s="62">
        <v>621273.27</v>
      </c>
      <c r="D157" s="35">
        <f t="shared" si="48"/>
        <v>8.5900717860942191E-4</v>
      </c>
      <c r="E157" s="61">
        <f t="shared" si="36"/>
        <v>5007631</v>
      </c>
      <c r="F157" s="36">
        <f t="shared" si="37"/>
        <v>8891936</v>
      </c>
      <c r="G157" s="36">
        <f t="shared" si="38"/>
        <v>1749519</v>
      </c>
      <c r="H157" s="37">
        <f t="shared" si="39"/>
        <v>13883</v>
      </c>
      <c r="I157" s="37">
        <f t="shared" si="40"/>
        <v>536389</v>
      </c>
      <c r="J157" s="37">
        <f t="shared" si="41"/>
        <v>236725</v>
      </c>
      <c r="K157" s="37">
        <f t="shared" si="42"/>
        <v>786997</v>
      </c>
      <c r="L157" s="37"/>
      <c r="M157" s="37">
        <f t="shared" si="43"/>
        <v>180048</v>
      </c>
      <c r="N157" s="37">
        <f t="shared" si="44"/>
        <v>801025</v>
      </c>
      <c r="O157" s="37">
        <f t="shared" si="45"/>
        <v>981073</v>
      </c>
      <c r="P157" s="37">
        <f t="shared" si="46"/>
        <v>981073</v>
      </c>
      <c r="Q157" s="37">
        <f t="shared" si="47"/>
        <v>921160</v>
      </c>
    </row>
    <row r="158" spans="1:17" s="34" customFormat="1" ht="15" x14ac:dyDescent="0.3">
      <c r="A158" s="53" t="s">
        <v>171</v>
      </c>
      <c r="B158" s="54" t="s">
        <v>484</v>
      </c>
      <c r="C158" s="62">
        <v>1006170.27</v>
      </c>
      <c r="D158" s="35">
        <f t="shared" si="48"/>
        <v>1.3911873028649379E-3</v>
      </c>
      <c r="E158" s="61">
        <f t="shared" si="36"/>
        <v>8110005</v>
      </c>
      <c r="F158" s="36">
        <f t="shared" si="37"/>
        <v>14400751</v>
      </c>
      <c r="G158" s="36">
        <f t="shared" si="38"/>
        <v>2833397</v>
      </c>
      <c r="H158" s="37">
        <f t="shared" si="39"/>
        <v>22483</v>
      </c>
      <c r="I158" s="37">
        <f t="shared" si="40"/>
        <v>868698</v>
      </c>
      <c r="J158" s="37">
        <f t="shared" si="41"/>
        <v>383383</v>
      </c>
      <c r="K158" s="37">
        <f t="shared" si="42"/>
        <v>1274564</v>
      </c>
      <c r="L158" s="37"/>
      <c r="M158" s="37">
        <f t="shared" si="43"/>
        <v>291593</v>
      </c>
      <c r="N158" s="37">
        <f t="shared" si="44"/>
        <v>1297283</v>
      </c>
      <c r="O158" s="37">
        <f t="shared" si="45"/>
        <v>1588876</v>
      </c>
      <c r="P158" s="37">
        <f t="shared" si="46"/>
        <v>1588876</v>
      </c>
      <c r="Q158" s="37">
        <f t="shared" si="47"/>
        <v>1491846</v>
      </c>
    </row>
    <row r="159" spans="1:17" s="34" customFormat="1" ht="15" x14ac:dyDescent="0.3">
      <c r="A159" s="53" t="s">
        <v>172</v>
      </c>
      <c r="B159" s="54" t="s">
        <v>485</v>
      </c>
      <c r="C159" s="62">
        <v>256811.32</v>
      </c>
      <c r="D159" s="35">
        <f t="shared" si="48"/>
        <v>3.5508169766930648E-4</v>
      </c>
      <c r="E159" s="61">
        <f t="shared" si="36"/>
        <v>2069969</v>
      </c>
      <c r="F159" s="36">
        <f t="shared" si="37"/>
        <v>3675596</v>
      </c>
      <c r="G159" s="36">
        <f t="shared" si="38"/>
        <v>723186</v>
      </c>
      <c r="H159" s="37">
        <f t="shared" si="39"/>
        <v>5739</v>
      </c>
      <c r="I159" s="37">
        <f t="shared" si="40"/>
        <v>221723</v>
      </c>
      <c r="J159" s="37">
        <f t="shared" si="41"/>
        <v>97853</v>
      </c>
      <c r="K159" s="37">
        <f t="shared" si="42"/>
        <v>325315</v>
      </c>
      <c r="L159" s="37"/>
      <c r="M159" s="37">
        <f t="shared" si="43"/>
        <v>74425</v>
      </c>
      <c r="N159" s="37">
        <f t="shared" si="44"/>
        <v>331114</v>
      </c>
      <c r="O159" s="37">
        <f t="shared" si="45"/>
        <v>405539</v>
      </c>
      <c r="P159" s="37">
        <f t="shared" si="46"/>
        <v>405539</v>
      </c>
      <c r="Q159" s="37">
        <f t="shared" si="47"/>
        <v>380774</v>
      </c>
    </row>
    <row r="160" spans="1:17" s="34" customFormat="1" ht="15" x14ac:dyDescent="0.3">
      <c r="A160" s="53" t="s">
        <v>173</v>
      </c>
      <c r="B160" s="54" t="s">
        <v>486</v>
      </c>
      <c r="C160" s="62">
        <v>247497.60000000001</v>
      </c>
      <c r="D160" s="35">
        <f t="shared" si="48"/>
        <v>3.4220402736561203E-4</v>
      </c>
      <c r="E160" s="61">
        <f t="shared" si="36"/>
        <v>1994898</v>
      </c>
      <c r="F160" s="36">
        <f t="shared" si="37"/>
        <v>3542294</v>
      </c>
      <c r="G160" s="36">
        <f t="shared" si="38"/>
        <v>696958</v>
      </c>
      <c r="H160" s="37">
        <f t="shared" si="39"/>
        <v>5530</v>
      </c>
      <c r="I160" s="37">
        <f t="shared" si="40"/>
        <v>213682</v>
      </c>
      <c r="J160" s="37">
        <f t="shared" si="41"/>
        <v>94305</v>
      </c>
      <c r="K160" s="37">
        <f t="shared" si="42"/>
        <v>313517</v>
      </c>
      <c r="L160" s="37"/>
      <c r="M160" s="37">
        <f t="shared" si="43"/>
        <v>71726</v>
      </c>
      <c r="N160" s="37">
        <f t="shared" si="44"/>
        <v>319106</v>
      </c>
      <c r="O160" s="37">
        <f t="shared" si="45"/>
        <v>390832</v>
      </c>
      <c r="P160" s="37">
        <f t="shared" si="46"/>
        <v>390832</v>
      </c>
      <c r="Q160" s="37">
        <f t="shared" si="47"/>
        <v>366964</v>
      </c>
    </row>
    <row r="161" spans="1:17" s="34" customFormat="1" ht="15" x14ac:dyDescent="0.3">
      <c r="A161" s="53" t="s">
        <v>174</v>
      </c>
      <c r="B161" s="54" t="s">
        <v>487</v>
      </c>
      <c r="C161" s="62">
        <v>57655.69</v>
      </c>
      <c r="D161" s="35">
        <f t="shared" si="48"/>
        <v>7.9717982390711039E-5</v>
      </c>
      <c r="E161" s="61">
        <f t="shared" si="36"/>
        <v>464720</v>
      </c>
      <c r="F161" s="36">
        <f t="shared" si="37"/>
        <v>825194</v>
      </c>
      <c r="G161" s="36">
        <f t="shared" si="38"/>
        <v>162360</v>
      </c>
      <c r="H161" s="37">
        <f t="shared" si="39"/>
        <v>1288</v>
      </c>
      <c r="I161" s="37">
        <f t="shared" si="40"/>
        <v>49778</v>
      </c>
      <c r="J161" s="37">
        <f t="shared" si="41"/>
        <v>21969</v>
      </c>
      <c r="K161" s="37">
        <f t="shared" si="42"/>
        <v>73035</v>
      </c>
      <c r="L161" s="37"/>
      <c r="M161" s="37">
        <f t="shared" si="43"/>
        <v>16709</v>
      </c>
      <c r="N161" s="37">
        <f t="shared" si="44"/>
        <v>74337</v>
      </c>
      <c r="O161" s="37">
        <f t="shared" si="45"/>
        <v>91046</v>
      </c>
      <c r="P161" s="37">
        <f t="shared" si="46"/>
        <v>91046</v>
      </c>
      <c r="Q161" s="37">
        <f t="shared" si="47"/>
        <v>85486</v>
      </c>
    </row>
    <row r="162" spans="1:17" s="34" customFormat="1" ht="15" x14ac:dyDescent="0.3">
      <c r="A162" s="53" t="s">
        <v>175</v>
      </c>
      <c r="B162" s="54" t="s">
        <v>488</v>
      </c>
      <c r="C162" s="62">
        <v>19214.669999999998</v>
      </c>
      <c r="D162" s="35">
        <f t="shared" si="48"/>
        <v>2.6567277656434663E-5</v>
      </c>
      <c r="E162" s="61">
        <f t="shared" si="36"/>
        <v>154875</v>
      </c>
      <c r="F162" s="36">
        <f t="shared" si="37"/>
        <v>275009</v>
      </c>
      <c r="G162" s="36">
        <f t="shared" si="38"/>
        <v>54109</v>
      </c>
      <c r="H162" s="37">
        <f t="shared" si="39"/>
        <v>429</v>
      </c>
      <c r="I162" s="37">
        <f t="shared" si="40"/>
        <v>16589</v>
      </c>
      <c r="J162" s="37">
        <f t="shared" si="41"/>
        <v>7321</v>
      </c>
      <c r="K162" s="37">
        <f t="shared" si="42"/>
        <v>24339</v>
      </c>
      <c r="L162" s="37"/>
      <c r="M162" s="37">
        <f t="shared" si="43"/>
        <v>5569</v>
      </c>
      <c r="N162" s="37">
        <f t="shared" si="44"/>
        <v>24774</v>
      </c>
      <c r="O162" s="37">
        <f t="shared" si="45"/>
        <v>30343</v>
      </c>
      <c r="P162" s="37">
        <f t="shared" si="46"/>
        <v>30343</v>
      </c>
      <c r="Q162" s="37">
        <f t="shared" si="47"/>
        <v>28490</v>
      </c>
    </row>
    <row r="163" spans="1:17" s="34" customFormat="1" ht="15" x14ac:dyDescent="0.3">
      <c r="A163" s="53" t="s">
        <v>176</v>
      </c>
      <c r="B163" s="54" t="s">
        <v>489</v>
      </c>
      <c r="C163" s="62">
        <v>1726.44</v>
      </c>
      <c r="D163" s="35">
        <f t="shared" si="48"/>
        <v>2.3870725251682734E-6</v>
      </c>
      <c r="E163" s="61">
        <f t="shared" si="36"/>
        <v>13916</v>
      </c>
      <c r="F163" s="36">
        <f t="shared" si="37"/>
        <v>24710</v>
      </c>
      <c r="G163" s="36">
        <f t="shared" si="38"/>
        <v>4862</v>
      </c>
      <c r="H163" s="37">
        <f t="shared" si="39"/>
        <v>39</v>
      </c>
      <c r="I163" s="37">
        <f t="shared" si="40"/>
        <v>1491</v>
      </c>
      <c r="J163" s="37">
        <f t="shared" si="41"/>
        <v>658</v>
      </c>
      <c r="K163" s="37">
        <f t="shared" si="42"/>
        <v>2188</v>
      </c>
      <c r="L163" s="37"/>
      <c r="M163" s="37">
        <f t="shared" si="43"/>
        <v>500</v>
      </c>
      <c r="N163" s="37">
        <f t="shared" si="44"/>
        <v>2226</v>
      </c>
      <c r="O163" s="37">
        <f t="shared" si="45"/>
        <v>2726</v>
      </c>
      <c r="P163" s="37">
        <f t="shared" si="46"/>
        <v>2726</v>
      </c>
      <c r="Q163" s="37">
        <f t="shared" si="47"/>
        <v>2560</v>
      </c>
    </row>
    <row r="164" spans="1:17" s="34" customFormat="1" ht="15" x14ac:dyDescent="0.3">
      <c r="A164" s="53" t="s">
        <v>177</v>
      </c>
      <c r="B164" s="54" t="s">
        <v>490</v>
      </c>
      <c r="C164" s="62">
        <v>4531.2</v>
      </c>
      <c r="D164" s="35">
        <f t="shared" si="48"/>
        <v>6.2650906061273365E-6</v>
      </c>
      <c r="E164" s="61">
        <f t="shared" si="36"/>
        <v>36523</v>
      </c>
      <c r="F164" s="36">
        <f t="shared" si="37"/>
        <v>64853</v>
      </c>
      <c r="G164" s="36">
        <f t="shared" si="38"/>
        <v>12760</v>
      </c>
      <c r="H164" s="37">
        <f t="shared" si="39"/>
        <v>101</v>
      </c>
      <c r="I164" s="37">
        <f t="shared" si="40"/>
        <v>3912</v>
      </c>
      <c r="J164" s="37">
        <f t="shared" si="41"/>
        <v>1727</v>
      </c>
      <c r="K164" s="37">
        <f t="shared" si="42"/>
        <v>5740</v>
      </c>
      <c r="L164" s="37"/>
      <c r="M164" s="37">
        <f t="shared" si="43"/>
        <v>1313</v>
      </c>
      <c r="N164" s="37">
        <f t="shared" si="44"/>
        <v>5842</v>
      </c>
      <c r="O164" s="37">
        <f t="shared" si="45"/>
        <v>7155</v>
      </c>
      <c r="P164" s="37">
        <f t="shared" si="46"/>
        <v>7155</v>
      </c>
      <c r="Q164" s="37">
        <f t="shared" si="47"/>
        <v>6718</v>
      </c>
    </row>
    <row r="165" spans="1:17" s="34" customFormat="1" ht="15" x14ac:dyDescent="0.3">
      <c r="A165" s="53" t="s">
        <v>178</v>
      </c>
      <c r="B165" s="54" t="s">
        <v>491</v>
      </c>
      <c r="C165" s="62">
        <v>649145.15</v>
      </c>
      <c r="D165" s="35">
        <f t="shared" si="48"/>
        <v>8.9754439911681697E-4</v>
      </c>
      <c r="E165" s="61">
        <f t="shared" si="36"/>
        <v>5232286</v>
      </c>
      <c r="F165" s="36">
        <f t="shared" si="37"/>
        <v>9290851</v>
      </c>
      <c r="G165" s="36">
        <f t="shared" si="38"/>
        <v>1828006</v>
      </c>
      <c r="H165" s="37">
        <f t="shared" si="39"/>
        <v>14505</v>
      </c>
      <c r="I165" s="37">
        <f t="shared" si="40"/>
        <v>560453</v>
      </c>
      <c r="J165" s="37">
        <f t="shared" si="41"/>
        <v>247345</v>
      </c>
      <c r="K165" s="37">
        <f t="shared" si="42"/>
        <v>822303</v>
      </c>
      <c r="L165" s="37"/>
      <c r="M165" s="37">
        <f t="shared" si="43"/>
        <v>188126</v>
      </c>
      <c r="N165" s="37">
        <f t="shared" si="44"/>
        <v>836961</v>
      </c>
      <c r="O165" s="37">
        <f t="shared" si="45"/>
        <v>1025087</v>
      </c>
      <c r="P165" s="37">
        <f t="shared" si="46"/>
        <v>1025087</v>
      </c>
      <c r="Q165" s="37">
        <f t="shared" si="47"/>
        <v>962486</v>
      </c>
    </row>
    <row r="166" spans="1:17" s="34" customFormat="1" ht="15" x14ac:dyDescent="0.3">
      <c r="A166" s="53" t="s">
        <v>179</v>
      </c>
      <c r="B166" s="54" t="s">
        <v>492</v>
      </c>
      <c r="C166" s="62">
        <v>36425.629999999997</v>
      </c>
      <c r="D166" s="35">
        <f t="shared" si="48"/>
        <v>5.0364113774556427E-5</v>
      </c>
      <c r="E166" s="61">
        <f t="shared" si="36"/>
        <v>293600</v>
      </c>
      <c r="F166" s="36">
        <f t="shared" si="37"/>
        <v>521340</v>
      </c>
      <c r="G166" s="36">
        <f t="shared" si="38"/>
        <v>102575</v>
      </c>
      <c r="H166" s="37">
        <f t="shared" si="39"/>
        <v>814</v>
      </c>
      <c r="I166" s="37">
        <f t="shared" si="40"/>
        <v>31449</v>
      </c>
      <c r="J166" s="37">
        <f t="shared" si="41"/>
        <v>13879</v>
      </c>
      <c r="K166" s="37">
        <f t="shared" si="42"/>
        <v>46142</v>
      </c>
      <c r="L166" s="37"/>
      <c r="M166" s="37">
        <f t="shared" si="43"/>
        <v>10556</v>
      </c>
      <c r="N166" s="37">
        <f t="shared" si="44"/>
        <v>46965</v>
      </c>
      <c r="O166" s="37">
        <f t="shared" si="45"/>
        <v>57521</v>
      </c>
      <c r="P166" s="37">
        <f t="shared" si="46"/>
        <v>57521</v>
      </c>
      <c r="Q166" s="37">
        <f t="shared" si="47"/>
        <v>54008</v>
      </c>
    </row>
    <row r="167" spans="1:17" s="34" customFormat="1" ht="15" x14ac:dyDescent="0.3">
      <c r="A167" s="53" t="s">
        <v>180</v>
      </c>
      <c r="B167" s="54" t="s">
        <v>493</v>
      </c>
      <c r="C167" s="62">
        <v>482355.31</v>
      </c>
      <c r="D167" s="35">
        <f t="shared" si="48"/>
        <v>6.6693143571165247E-4</v>
      </c>
      <c r="E167" s="61">
        <f t="shared" si="36"/>
        <v>3887915</v>
      </c>
      <c r="F167" s="36">
        <f t="shared" si="37"/>
        <v>6903681</v>
      </c>
      <c r="G167" s="36">
        <f t="shared" si="38"/>
        <v>1358323</v>
      </c>
      <c r="H167" s="37">
        <f t="shared" si="39"/>
        <v>10778</v>
      </c>
      <c r="I167" s="37">
        <f t="shared" si="40"/>
        <v>416451</v>
      </c>
      <c r="J167" s="37">
        <f t="shared" si="41"/>
        <v>183793</v>
      </c>
      <c r="K167" s="37">
        <f t="shared" si="42"/>
        <v>611022</v>
      </c>
      <c r="L167" s="37"/>
      <c r="M167" s="37">
        <f t="shared" si="43"/>
        <v>139789</v>
      </c>
      <c r="N167" s="37">
        <f t="shared" si="44"/>
        <v>621914</v>
      </c>
      <c r="O167" s="37">
        <f t="shared" si="45"/>
        <v>761703</v>
      </c>
      <c r="P167" s="37">
        <f t="shared" si="46"/>
        <v>761703</v>
      </c>
      <c r="Q167" s="37">
        <f t="shared" si="47"/>
        <v>715187</v>
      </c>
    </row>
    <row r="168" spans="1:17" s="34" customFormat="1" ht="15" x14ac:dyDescent="0.3">
      <c r="A168" s="53" t="s">
        <v>181</v>
      </c>
      <c r="B168" s="54" t="s">
        <v>494</v>
      </c>
      <c r="C168" s="62">
        <v>74532.75</v>
      </c>
      <c r="D168" s="35">
        <f t="shared" si="48"/>
        <v>1.0305314968967101E-4</v>
      </c>
      <c r="E168" s="61">
        <f t="shared" si="36"/>
        <v>600754</v>
      </c>
      <c r="F168" s="36">
        <f t="shared" si="37"/>
        <v>1066745</v>
      </c>
      <c r="G168" s="36">
        <f t="shared" si="38"/>
        <v>209886</v>
      </c>
      <c r="H168" s="37">
        <f t="shared" si="39"/>
        <v>1665</v>
      </c>
      <c r="I168" s="37">
        <f t="shared" si="40"/>
        <v>64349</v>
      </c>
      <c r="J168" s="37">
        <f t="shared" si="41"/>
        <v>28399</v>
      </c>
      <c r="K168" s="37">
        <f t="shared" si="42"/>
        <v>94413</v>
      </c>
      <c r="L168" s="37"/>
      <c r="M168" s="37">
        <f t="shared" si="43"/>
        <v>21600</v>
      </c>
      <c r="N168" s="37">
        <f t="shared" si="44"/>
        <v>96097</v>
      </c>
      <c r="O168" s="37">
        <f t="shared" si="45"/>
        <v>117697</v>
      </c>
      <c r="P168" s="37">
        <f t="shared" si="46"/>
        <v>117697</v>
      </c>
      <c r="Q168" s="37">
        <f t="shared" si="47"/>
        <v>110510</v>
      </c>
    </row>
    <row r="169" spans="1:17" s="34" customFormat="1" ht="15" x14ac:dyDescent="0.3">
      <c r="A169" s="53" t="s">
        <v>182</v>
      </c>
      <c r="B169" s="54" t="s">
        <v>495</v>
      </c>
      <c r="C169" s="62">
        <v>6092.25</v>
      </c>
      <c r="D169" s="35">
        <f t="shared" si="48"/>
        <v>8.4234856649848321E-6</v>
      </c>
      <c r="E169" s="61">
        <f t="shared" si="36"/>
        <v>49105</v>
      </c>
      <c r="F169" s="36">
        <f t="shared" si="37"/>
        <v>87195</v>
      </c>
      <c r="G169" s="36">
        <f t="shared" si="38"/>
        <v>17156</v>
      </c>
      <c r="H169" s="37">
        <f t="shared" si="39"/>
        <v>136</v>
      </c>
      <c r="I169" s="37">
        <f t="shared" si="40"/>
        <v>5260</v>
      </c>
      <c r="J169" s="37">
        <f t="shared" si="41"/>
        <v>2321</v>
      </c>
      <c r="K169" s="37">
        <f t="shared" si="42"/>
        <v>7717</v>
      </c>
      <c r="L169" s="37"/>
      <c r="M169" s="37">
        <f t="shared" si="43"/>
        <v>1766</v>
      </c>
      <c r="N169" s="37">
        <f t="shared" si="44"/>
        <v>7855</v>
      </c>
      <c r="O169" s="37">
        <f t="shared" si="45"/>
        <v>9621</v>
      </c>
      <c r="P169" s="37">
        <f t="shared" si="46"/>
        <v>9621</v>
      </c>
      <c r="Q169" s="37">
        <f t="shared" si="47"/>
        <v>9033</v>
      </c>
    </row>
    <row r="170" spans="1:17" s="34" customFormat="1" ht="15" x14ac:dyDescent="0.3">
      <c r="A170" s="53" t="s">
        <v>183</v>
      </c>
      <c r="B170" s="54" t="s">
        <v>496</v>
      </c>
      <c r="C170" s="62">
        <v>585962.31000000006</v>
      </c>
      <c r="D170" s="35">
        <f t="shared" si="48"/>
        <v>8.1018426993416197E-4</v>
      </c>
      <c r="E170" s="61">
        <f t="shared" si="36"/>
        <v>4723015</v>
      </c>
      <c r="F170" s="36">
        <f t="shared" si="37"/>
        <v>8386550</v>
      </c>
      <c r="G170" s="36">
        <f t="shared" si="38"/>
        <v>1650082</v>
      </c>
      <c r="H170" s="37">
        <f t="shared" si="39"/>
        <v>13094</v>
      </c>
      <c r="I170" s="37">
        <f t="shared" si="40"/>
        <v>505903</v>
      </c>
      <c r="J170" s="37">
        <f t="shared" si="41"/>
        <v>223270</v>
      </c>
      <c r="K170" s="37">
        <f t="shared" si="42"/>
        <v>742267</v>
      </c>
      <c r="L170" s="37"/>
      <c r="M170" s="37">
        <f t="shared" si="43"/>
        <v>169815</v>
      </c>
      <c r="N170" s="37">
        <f t="shared" si="44"/>
        <v>755497</v>
      </c>
      <c r="O170" s="37">
        <f t="shared" si="45"/>
        <v>925312</v>
      </c>
      <c r="P170" s="37">
        <f t="shared" si="46"/>
        <v>925312</v>
      </c>
      <c r="Q170" s="37">
        <f t="shared" si="47"/>
        <v>868805</v>
      </c>
    </row>
    <row r="171" spans="1:17" s="34" customFormat="1" ht="15" x14ac:dyDescent="0.3">
      <c r="A171" s="53" t="s">
        <v>184</v>
      </c>
      <c r="B171" s="54" t="s">
        <v>497</v>
      </c>
      <c r="C171" s="62">
        <v>99808.35</v>
      </c>
      <c r="D171" s="35">
        <f t="shared" si="48"/>
        <v>1.3800060822697507E-4</v>
      </c>
      <c r="E171" s="61">
        <f t="shared" si="36"/>
        <v>804482</v>
      </c>
      <c r="F171" s="36">
        <f t="shared" si="37"/>
        <v>1428501</v>
      </c>
      <c r="G171" s="36">
        <f t="shared" si="38"/>
        <v>281062</v>
      </c>
      <c r="H171" s="37">
        <f t="shared" si="39"/>
        <v>2230</v>
      </c>
      <c r="I171" s="37">
        <f t="shared" si="40"/>
        <v>86172</v>
      </c>
      <c r="J171" s="37">
        <f t="shared" si="41"/>
        <v>38030</v>
      </c>
      <c r="K171" s="37">
        <f t="shared" si="42"/>
        <v>126432</v>
      </c>
      <c r="L171" s="37"/>
      <c r="M171" s="37">
        <f t="shared" si="43"/>
        <v>28925</v>
      </c>
      <c r="N171" s="37">
        <f t="shared" si="44"/>
        <v>128686</v>
      </c>
      <c r="O171" s="37">
        <f t="shared" si="45"/>
        <v>157611</v>
      </c>
      <c r="P171" s="37">
        <f t="shared" si="46"/>
        <v>157611</v>
      </c>
      <c r="Q171" s="37">
        <f t="shared" si="47"/>
        <v>147986</v>
      </c>
    </row>
    <row r="172" spans="1:17" s="34" customFormat="1" ht="15" x14ac:dyDescent="0.3">
      <c r="A172" s="53" t="s">
        <v>185</v>
      </c>
      <c r="B172" s="54" t="s">
        <v>498</v>
      </c>
      <c r="C172" s="62">
        <v>463674.83</v>
      </c>
      <c r="D172" s="35">
        <f t="shared" si="48"/>
        <v>6.411027590330795E-4</v>
      </c>
      <c r="E172" s="61">
        <f t="shared" si="36"/>
        <v>3737345</v>
      </c>
      <c r="F172" s="36">
        <f t="shared" si="37"/>
        <v>6636318</v>
      </c>
      <c r="G172" s="36">
        <f t="shared" si="38"/>
        <v>1305718</v>
      </c>
      <c r="H172" s="37">
        <f t="shared" si="39"/>
        <v>10361</v>
      </c>
      <c r="I172" s="37">
        <f t="shared" si="40"/>
        <v>400323</v>
      </c>
      <c r="J172" s="37">
        <f t="shared" si="41"/>
        <v>176675</v>
      </c>
      <c r="K172" s="37">
        <f t="shared" si="42"/>
        <v>587359</v>
      </c>
      <c r="L172" s="37"/>
      <c r="M172" s="37">
        <f t="shared" si="43"/>
        <v>134375</v>
      </c>
      <c r="N172" s="37">
        <f t="shared" si="44"/>
        <v>597829</v>
      </c>
      <c r="O172" s="37">
        <f t="shared" si="45"/>
        <v>732204</v>
      </c>
      <c r="P172" s="37">
        <f t="shared" si="46"/>
        <v>732204</v>
      </c>
      <c r="Q172" s="37">
        <f t="shared" si="47"/>
        <v>687490</v>
      </c>
    </row>
    <row r="173" spans="1:17" s="34" customFormat="1" ht="15" x14ac:dyDescent="0.3">
      <c r="A173" s="53" t="s">
        <v>186</v>
      </c>
      <c r="B173" s="54" t="s">
        <v>499</v>
      </c>
      <c r="C173" s="62">
        <v>746779.03</v>
      </c>
      <c r="D173" s="35">
        <f t="shared" si="48"/>
        <v>1.0325384634767578E-3</v>
      </c>
      <c r="E173" s="61">
        <f t="shared" si="36"/>
        <v>6019241</v>
      </c>
      <c r="F173" s="36">
        <f t="shared" si="37"/>
        <v>10688230</v>
      </c>
      <c r="G173" s="36">
        <f t="shared" si="38"/>
        <v>2102945</v>
      </c>
      <c r="H173" s="37">
        <f t="shared" si="39"/>
        <v>16687</v>
      </c>
      <c r="I173" s="37">
        <f t="shared" si="40"/>
        <v>644747</v>
      </c>
      <c r="J173" s="37">
        <f t="shared" si="41"/>
        <v>284547</v>
      </c>
      <c r="K173" s="37">
        <f t="shared" si="42"/>
        <v>945981</v>
      </c>
      <c r="L173" s="37"/>
      <c r="M173" s="37">
        <f t="shared" si="43"/>
        <v>216421</v>
      </c>
      <c r="N173" s="37">
        <f t="shared" si="44"/>
        <v>962843</v>
      </c>
      <c r="O173" s="37">
        <f t="shared" si="45"/>
        <v>1179264</v>
      </c>
      <c r="P173" s="37">
        <f t="shared" si="46"/>
        <v>1179264</v>
      </c>
      <c r="Q173" s="37">
        <f t="shared" si="47"/>
        <v>1107247</v>
      </c>
    </row>
    <row r="174" spans="1:17" s="34" customFormat="1" ht="15" x14ac:dyDescent="0.3">
      <c r="A174" s="53" t="s">
        <v>187</v>
      </c>
      <c r="B174" s="54" t="s">
        <v>500</v>
      </c>
      <c r="C174" s="62">
        <v>202500.51</v>
      </c>
      <c r="D174" s="35">
        <f t="shared" si="48"/>
        <v>2.7998853348715458E-4</v>
      </c>
      <c r="E174" s="61">
        <f t="shared" si="36"/>
        <v>1632209</v>
      </c>
      <c r="F174" s="36">
        <f t="shared" si="37"/>
        <v>2898276</v>
      </c>
      <c r="G174" s="36">
        <f t="shared" si="38"/>
        <v>570246</v>
      </c>
      <c r="H174" s="37">
        <f t="shared" si="39"/>
        <v>4525</v>
      </c>
      <c r="I174" s="37">
        <f t="shared" si="40"/>
        <v>174833</v>
      </c>
      <c r="J174" s="37">
        <f t="shared" si="41"/>
        <v>77159</v>
      </c>
      <c r="K174" s="37">
        <f t="shared" si="42"/>
        <v>256517</v>
      </c>
      <c r="L174" s="37"/>
      <c r="M174" s="37">
        <f t="shared" si="43"/>
        <v>58686</v>
      </c>
      <c r="N174" s="37">
        <f t="shared" si="44"/>
        <v>261090</v>
      </c>
      <c r="O174" s="37">
        <f t="shared" si="45"/>
        <v>319776</v>
      </c>
      <c r="P174" s="37">
        <f t="shared" si="46"/>
        <v>319776</v>
      </c>
      <c r="Q174" s="37">
        <f t="shared" si="47"/>
        <v>300247</v>
      </c>
    </row>
    <row r="175" spans="1:17" s="34" customFormat="1" ht="15" x14ac:dyDescent="0.3">
      <c r="A175" s="53" t="s">
        <v>188</v>
      </c>
      <c r="B175" s="54" t="s">
        <v>501</v>
      </c>
      <c r="C175" s="62">
        <v>12370.24</v>
      </c>
      <c r="D175" s="35">
        <f t="shared" si="48"/>
        <v>1.7103785844707943E-5</v>
      </c>
      <c r="E175" s="61">
        <f t="shared" si="36"/>
        <v>99707</v>
      </c>
      <c r="F175" s="36">
        <f t="shared" si="37"/>
        <v>177048</v>
      </c>
      <c r="G175" s="36">
        <f t="shared" si="38"/>
        <v>34835</v>
      </c>
      <c r="H175" s="37">
        <f t="shared" si="39"/>
        <v>276</v>
      </c>
      <c r="I175" s="37">
        <f t="shared" si="40"/>
        <v>10680</v>
      </c>
      <c r="J175" s="37">
        <f t="shared" si="41"/>
        <v>4713</v>
      </c>
      <c r="K175" s="37">
        <f t="shared" si="42"/>
        <v>15669</v>
      </c>
      <c r="L175" s="37"/>
      <c r="M175" s="37">
        <f t="shared" si="43"/>
        <v>3585</v>
      </c>
      <c r="N175" s="37">
        <f t="shared" si="44"/>
        <v>15949</v>
      </c>
      <c r="O175" s="37">
        <f t="shared" si="45"/>
        <v>19534</v>
      </c>
      <c r="P175" s="37">
        <f t="shared" si="46"/>
        <v>19534</v>
      </c>
      <c r="Q175" s="37">
        <f t="shared" si="47"/>
        <v>18341</v>
      </c>
    </row>
    <row r="176" spans="1:17" s="34" customFormat="1" ht="15" x14ac:dyDescent="0.3">
      <c r="A176" s="53" t="s">
        <v>189</v>
      </c>
      <c r="B176" s="54" t="s">
        <v>502</v>
      </c>
      <c r="C176" s="62">
        <v>396693.88</v>
      </c>
      <c r="D176" s="35">
        <f t="shared" si="48"/>
        <v>5.4849115048909896E-4</v>
      </c>
      <c r="E176" s="61">
        <f t="shared" si="36"/>
        <v>3197460</v>
      </c>
      <c r="F176" s="36">
        <f t="shared" si="37"/>
        <v>5677657</v>
      </c>
      <c r="G176" s="36">
        <f t="shared" si="38"/>
        <v>1117098</v>
      </c>
      <c r="H176" s="37">
        <f t="shared" si="39"/>
        <v>8864</v>
      </c>
      <c r="I176" s="37">
        <f t="shared" si="40"/>
        <v>342494</v>
      </c>
      <c r="J176" s="37">
        <f t="shared" si="41"/>
        <v>151153</v>
      </c>
      <c r="K176" s="37">
        <f t="shared" si="42"/>
        <v>502511</v>
      </c>
      <c r="L176" s="37"/>
      <c r="M176" s="37">
        <f t="shared" si="43"/>
        <v>114964</v>
      </c>
      <c r="N176" s="37">
        <f t="shared" si="44"/>
        <v>511468</v>
      </c>
      <c r="O176" s="37">
        <f t="shared" si="45"/>
        <v>626432</v>
      </c>
      <c r="P176" s="37">
        <f t="shared" si="46"/>
        <v>626432</v>
      </c>
      <c r="Q176" s="37">
        <f t="shared" si="47"/>
        <v>588177</v>
      </c>
    </row>
    <row r="177" spans="1:17" s="34" customFormat="1" ht="15" x14ac:dyDescent="0.3">
      <c r="A177" s="53" t="s">
        <v>190</v>
      </c>
      <c r="B177" s="54" t="s">
        <v>503</v>
      </c>
      <c r="C177" s="62">
        <v>11242.78</v>
      </c>
      <c r="D177" s="35">
        <f t="shared" si="48"/>
        <v>1.5544896575908434E-5</v>
      </c>
      <c r="E177" s="61">
        <f t="shared" si="36"/>
        <v>90620</v>
      </c>
      <c r="F177" s="36">
        <f t="shared" si="37"/>
        <v>160912</v>
      </c>
      <c r="G177" s="36">
        <f t="shared" si="38"/>
        <v>31660</v>
      </c>
      <c r="H177" s="37">
        <f t="shared" si="39"/>
        <v>251</v>
      </c>
      <c r="I177" s="37">
        <f t="shared" si="40"/>
        <v>9707</v>
      </c>
      <c r="J177" s="37">
        <f t="shared" si="41"/>
        <v>4284</v>
      </c>
      <c r="K177" s="37">
        <f t="shared" si="42"/>
        <v>14242</v>
      </c>
      <c r="L177" s="37"/>
      <c r="M177" s="37">
        <f t="shared" si="43"/>
        <v>3258</v>
      </c>
      <c r="N177" s="37">
        <f t="shared" si="44"/>
        <v>14496</v>
      </c>
      <c r="O177" s="37">
        <f t="shared" si="45"/>
        <v>17754</v>
      </c>
      <c r="P177" s="37">
        <f t="shared" si="46"/>
        <v>17754</v>
      </c>
      <c r="Q177" s="37">
        <f t="shared" si="47"/>
        <v>16670</v>
      </c>
    </row>
    <row r="178" spans="1:17" s="34" customFormat="1" ht="15" x14ac:dyDescent="0.3">
      <c r="A178" s="53" t="s">
        <v>191</v>
      </c>
      <c r="B178" s="54" t="s">
        <v>504</v>
      </c>
      <c r="C178" s="62">
        <v>10873.75</v>
      </c>
      <c r="D178" s="35">
        <f t="shared" si="48"/>
        <v>1.5034655053490716E-5</v>
      </c>
      <c r="E178" s="61">
        <f t="shared" si="36"/>
        <v>87645</v>
      </c>
      <c r="F178" s="36">
        <f t="shared" si="37"/>
        <v>155630</v>
      </c>
      <c r="G178" s="36">
        <f t="shared" si="38"/>
        <v>30621</v>
      </c>
      <c r="H178" s="37">
        <f t="shared" si="39"/>
        <v>243</v>
      </c>
      <c r="I178" s="37">
        <f t="shared" si="40"/>
        <v>9388</v>
      </c>
      <c r="J178" s="37">
        <f t="shared" si="41"/>
        <v>4143</v>
      </c>
      <c r="K178" s="37">
        <f t="shared" si="42"/>
        <v>13774</v>
      </c>
      <c r="L178" s="37"/>
      <c r="M178" s="37">
        <f t="shared" si="43"/>
        <v>3151</v>
      </c>
      <c r="N178" s="37">
        <f t="shared" si="44"/>
        <v>14020</v>
      </c>
      <c r="O178" s="37">
        <f t="shared" si="45"/>
        <v>17171</v>
      </c>
      <c r="P178" s="37">
        <f t="shared" si="46"/>
        <v>17171</v>
      </c>
      <c r="Q178" s="37">
        <f t="shared" si="47"/>
        <v>16122</v>
      </c>
    </row>
    <row r="179" spans="1:17" s="34" customFormat="1" ht="15" x14ac:dyDescent="0.3">
      <c r="A179" s="53" t="s">
        <v>192</v>
      </c>
      <c r="B179" s="54" t="s">
        <v>505</v>
      </c>
      <c r="C179" s="62">
        <v>22301.279999999999</v>
      </c>
      <c r="D179" s="35">
        <f t="shared" si="48"/>
        <v>3.0834997314754466E-5</v>
      </c>
      <c r="E179" s="61">
        <f t="shared" si="36"/>
        <v>179754</v>
      </c>
      <c r="F179" s="36">
        <f t="shared" si="37"/>
        <v>319186</v>
      </c>
      <c r="G179" s="36">
        <f t="shared" si="38"/>
        <v>62801</v>
      </c>
      <c r="H179" s="37">
        <f t="shared" si="39"/>
        <v>498</v>
      </c>
      <c r="I179" s="37">
        <f t="shared" si="40"/>
        <v>19254</v>
      </c>
      <c r="J179" s="37">
        <f t="shared" si="41"/>
        <v>8498</v>
      </c>
      <c r="K179" s="37">
        <f t="shared" si="42"/>
        <v>28250</v>
      </c>
      <c r="L179" s="37"/>
      <c r="M179" s="37">
        <f t="shared" si="43"/>
        <v>6463</v>
      </c>
      <c r="N179" s="37">
        <f t="shared" si="44"/>
        <v>28754</v>
      </c>
      <c r="O179" s="37">
        <f t="shared" si="45"/>
        <v>35217</v>
      </c>
      <c r="P179" s="37">
        <f t="shared" si="46"/>
        <v>35217</v>
      </c>
      <c r="Q179" s="37">
        <f t="shared" si="47"/>
        <v>33066</v>
      </c>
    </row>
    <row r="180" spans="1:17" s="34" customFormat="1" ht="15" x14ac:dyDescent="0.3">
      <c r="A180" s="53" t="s">
        <v>193</v>
      </c>
      <c r="B180" s="54" t="s">
        <v>506</v>
      </c>
      <c r="C180" s="62">
        <v>96790.720000000001</v>
      </c>
      <c r="D180" s="35">
        <f t="shared" si="48"/>
        <v>1.3382826417556086E-4</v>
      </c>
      <c r="E180" s="61">
        <f t="shared" si="36"/>
        <v>780159</v>
      </c>
      <c r="F180" s="36">
        <f t="shared" si="37"/>
        <v>1385311</v>
      </c>
      <c r="G180" s="36">
        <f t="shared" si="38"/>
        <v>272565</v>
      </c>
      <c r="H180" s="37">
        <f t="shared" si="39"/>
        <v>2163</v>
      </c>
      <c r="I180" s="37">
        <f t="shared" si="40"/>
        <v>83566</v>
      </c>
      <c r="J180" s="37">
        <f t="shared" si="41"/>
        <v>36880</v>
      </c>
      <c r="K180" s="37">
        <f t="shared" si="42"/>
        <v>122609</v>
      </c>
      <c r="L180" s="37"/>
      <c r="M180" s="37">
        <f t="shared" si="43"/>
        <v>28050</v>
      </c>
      <c r="N180" s="37">
        <f t="shared" si="44"/>
        <v>124795</v>
      </c>
      <c r="O180" s="37">
        <f t="shared" si="45"/>
        <v>152845</v>
      </c>
      <c r="P180" s="37">
        <f t="shared" si="46"/>
        <v>152845</v>
      </c>
      <c r="Q180" s="37">
        <f t="shared" si="47"/>
        <v>143511</v>
      </c>
    </row>
    <row r="181" spans="1:17" s="34" customFormat="1" ht="15" x14ac:dyDescent="0.3">
      <c r="A181" s="53" t="s">
        <v>194</v>
      </c>
      <c r="B181" s="54" t="s">
        <v>507</v>
      </c>
      <c r="C181" s="62">
        <v>11371.18</v>
      </c>
      <c r="D181" s="35">
        <f t="shared" si="48"/>
        <v>1.5722429598910454E-5</v>
      </c>
      <c r="E181" s="61">
        <f t="shared" si="36"/>
        <v>91655</v>
      </c>
      <c r="F181" s="36">
        <f t="shared" si="37"/>
        <v>162749</v>
      </c>
      <c r="G181" s="36">
        <f t="shared" si="38"/>
        <v>32021</v>
      </c>
      <c r="H181" s="37">
        <f t="shared" si="39"/>
        <v>254</v>
      </c>
      <c r="I181" s="37">
        <f t="shared" si="40"/>
        <v>9818</v>
      </c>
      <c r="J181" s="37">
        <f t="shared" si="41"/>
        <v>4333</v>
      </c>
      <c r="K181" s="37">
        <f t="shared" si="42"/>
        <v>14405</v>
      </c>
      <c r="L181" s="37"/>
      <c r="M181" s="37">
        <f t="shared" si="43"/>
        <v>3295</v>
      </c>
      <c r="N181" s="37">
        <f t="shared" si="44"/>
        <v>14661</v>
      </c>
      <c r="O181" s="37">
        <f t="shared" si="45"/>
        <v>17956</v>
      </c>
      <c r="P181" s="37">
        <f t="shared" si="46"/>
        <v>17956</v>
      </c>
      <c r="Q181" s="37">
        <f t="shared" si="47"/>
        <v>16860</v>
      </c>
    </row>
    <row r="182" spans="1:17" s="34" customFormat="1" ht="15" x14ac:dyDescent="0.3">
      <c r="A182" s="53" t="s">
        <v>195</v>
      </c>
      <c r="B182" s="54" t="s">
        <v>508</v>
      </c>
      <c r="C182" s="62">
        <v>15190.09</v>
      </c>
      <c r="D182" s="35">
        <f t="shared" si="48"/>
        <v>2.1002668203837571E-5</v>
      </c>
      <c r="E182" s="61">
        <f t="shared" si="36"/>
        <v>122436</v>
      </c>
      <c r="F182" s="36">
        <f t="shared" si="37"/>
        <v>217407</v>
      </c>
      <c r="G182" s="36">
        <f t="shared" si="38"/>
        <v>42776</v>
      </c>
      <c r="H182" s="37">
        <f t="shared" si="39"/>
        <v>339</v>
      </c>
      <c r="I182" s="37">
        <f t="shared" si="40"/>
        <v>13115</v>
      </c>
      <c r="J182" s="37">
        <f t="shared" si="41"/>
        <v>5788</v>
      </c>
      <c r="K182" s="37">
        <f t="shared" si="42"/>
        <v>19242</v>
      </c>
      <c r="L182" s="37"/>
      <c r="M182" s="37">
        <f t="shared" si="43"/>
        <v>4402</v>
      </c>
      <c r="N182" s="37">
        <f t="shared" si="44"/>
        <v>19585</v>
      </c>
      <c r="O182" s="37">
        <f t="shared" si="45"/>
        <v>23987</v>
      </c>
      <c r="P182" s="37">
        <f t="shared" si="46"/>
        <v>23987</v>
      </c>
      <c r="Q182" s="37">
        <f t="shared" si="47"/>
        <v>22522</v>
      </c>
    </row>
    <row r="183" spans="1:17" s="34" customFormat="1" ht="15" x14ac:dyDescent="0.3">
      <c r="A183" s="53" t="s">
        <v>196</v>
      </c>
      <c r="B183" s="54" t="s">
        <v>509</v>
      </c>
      <c r="C183" s="62">
        <v>9562.2999999999993</v>
      </c>
      <c r="D183" s="35">
        <f t="shared" si="48"/>
        <v>1.3221370917852098E-5</v>
      </c>
      <c r="E183" s="61">
        <f t="shared" si="36"/>
        <v>77075</v>
      </c>
      <c r="F183" s="36">
        <f t="shared" si="37"/>
        <v>136860</v>
      </c>
      <c r="G183" s="36">
        <f t="shared" si="38"/>
        <v>26928</v>
      </c>
      <c r="H183" s="37">
        <f t="shared" si="39"/>
        <v>214</v>
      </c>
      <c r="I183" s="37">
        <f t="shared" si="40"/>
        <v>8256</v>
      </c>
      <c r="J183" s="37">
        <f t="shared" si="41"/>
        <v>3644</v>
      </c>
      <c r="K183" s="37">
        <f t="shared" si="42"/>
        <v>12114</v>
      </c>
      <c r="L183" s="37"/>
      <c r="M183" s="37">
        <f t="shared" si="43"/>
        <v>2771</v>
      </c>
      <c r="N183" s="37">
        <f t="shared" si="44"/>
        <v>12329</v>
      </c>
      <c r="O183" s="37">
        <f t="shared" si="45"/>
        <v>15100</v>
      </c>
      <c r="P183" s="37">
        <f t="shared" si="46"/>
        <v>15100</v>
      </c>
      <c r="Q183" s="37">
        <f t="shared" si="47"/>
        <v>14178</v>
      </c>
    </row>
    <row r="184" spans="1:17" s="34" customFormat="1" ht="15" x14ac:dyDescent="0.3">
      <c r="A184" s="53" t="s">
        <v>197</v>
      </c>
      <c r="B184" s="54" t="s">
        <v>510</v>
      </c>
      <c r="C184" s="62">
        <v>697.29</v>
      </c>
      <c r="D184" s="35">
        <f t="shared" si="48"/>
        <v>9.6411216206447094E-7</v>
      </c>
      <c r="E184" s="61">
        <f t="shared" si="36"/>
        <v>5620</v>
      </c>
      <c r="F184" s="36">
        <f t="shared" si="37"/>
        <v>9980</v>
      </c>
      <c r="G184" s="36">
        <f t="shared" si="38"/>
        <v>1964</v>
      </c>
      <c r="H184" s="37">
        <f t="shared" si="39"/>
        <v>16</v>
      </c>
      <c r="I184" s="37">
        <f t="shared" si="40"/>
        <v>602</v>
      </c>
      <c r="J184" s="37">
        <f t="shared" si="41"/>
        <v>266</v>
      </c>
      <c r="K184" s="37">
        <f t="shared" si="42"/>
        <v>884</v>
      </c>
      <c r="L184" s="37"/>
      <c r="M184" s="37">
        <f t="shared" si="43"/>
        <v>202</v>
      </c>
      <c r="N184" s="37">
        <f t="shared" si="44"/>
        <v>899</v>
      </c>
      <c r="O184" s="37">
        <f t="shared" si="45"/>
        <v>1101</v>
      </c>
      <c r="P184" s="37">
        <f t="shared" si="46"/>
        <v>1101</v>
      </c>
      <c r="Q184" s="37">
        <f t="shared" si="47"/>
        <v>1034</v>
      </c>
    </row>
    <row r="185" spans="1:17" s="34" customFormat="1" ht="15" x14ac:dyDescent="0.3">
      <c r="A185" s="53" t="s">
        <v>198</v>
      </c>
      <c r="B185" s="54" t="s">
        <v>511</v>
      </c>
      <c r="C185" s="62">
        <v>2875.12</v>
      </c>
      <c r="D185" s="35">
        <f t="shared" si="48"/>
        <v>3.9753017530651544E-6</v>
      </c>
      <c r="E185" s="61">
        <f t="shared" si="36"/>
        <v>23174</v>
      </c>
      <c r="F185" s="36">
        <f t="shared" si="37"/>
        <v>41150</v>
      </c>
      <c r="G185" s="36">
        <f t="shared" si="38"/>
        <v>8096</v>
      </c>
      <c r="H185" s="37">
        <f t="shared" si="39"/>
        <v>64</v>
      </c>
      <c r="I185" s="37">
        <f t="shared" si="40"/>
        <v>2482</v>
      </c>
      <c r="J185" s="37">
        <f t="shared" si="41"/>
        <v>1096</v>
      </c>
      <c r="K185" s="37">
        <f t="shared" si="42"/>
        <v>3642</v>
      </c>
      <c r="L185" s="37"/>
      <c r="M185" s="37">
        <f t="shared" si="43"/>
        <v>833</v>
      </c>
      <c r="N185" s="37">
        <f t="shared" si="44"/>
        <v>3707</v>
      </c>
      <c r="O185" s="37">
        <f t="shared" si="45"/>
        <v>4540</v>
      </c>
      <c r="P185" s="37">
        <f t="shared" si="46"/>
        <v>4540</v>
      </c>
      <c r="Q185" s="37">
        <f t="shared" si="47"/>
        <v>4263</v>
      </c>
    </row>
    <row r="186" spans="1:17" s="34" customFormat="1" ht="15" x14ac:dyDescent="0.3">
      <c r="A186" s="53" t="s">
        <v>199</v>
      </c>
      <c r="B186" s="54" t="s">
        <v>512</v>
      </c>
      <c r="C186" s="62">
        <v>909.38</v>
      </c>
      <c r="D186" s="35">
        <f t="shared" si="48"/>
        <v>1.257359660884551E-6</v>
      </c>
      <c r="E186" s="61">
        <f t="shared" si="36"/>
        <v>7330</v>
      </c>
      <c r="F186" s="36">
        <f t="shared" si="37"/>
        <v>13015</v>
      </c>
      <c r="G186" s="36">
        <f t="shared" si="38"/>
        <v>2561</v>
      </c>
      <c r="H186" s="37">
        <f t="shared" si="39"/>
        <v>20</v>
      </c>
      <c r="I186" s="37">
        <f t="shared" si="40"/>
        <v>785</v>
      </c>
      <c r="J186" s="37">
        <f t="shared" si="41"/>
        <v>347</v>
      </c>
      <c r="K186" s="37">
        <f t="shared" si="42"/>
        <v>1152</v>
      </c>
      <c r="L186" s="37"/>
      <c r="M186" s="37">
        <f t="shared" si="43"/>
        <v>264</v>
      </c>
      <c r="N186" s="37">
        <f t="shared" si="44"/>
        <v>1172</v>
      </c>
      <c r="O186" s="37">
        <f t="shared" si="45"/>
        <v>1436</v>
      </c>
      <c r="P186" s="37">
        <f t="shared" si="46"/>
        <v>1436</v>
      </c>
      <c r="Q186" s="37">
        <f t="shared" si="47"/>
        <v>1348</v>
      </c>
    </row>
    <row r="187" spans="1:17" s="34" customFormat="1" ht="15" x14ac:dyDescent="0.3">
      <c r="A187" s="53" t="s">
        <v>200</v>
      </c>
      <c r="B187" s="54" t="s">
        <v>513</v>
      </c>
      <c r="C187" s="62">
        <v>192208.83</v>
      </c>
      <c r="D187" s="35">
        <f t="shared" si="48"/>
        <v>2.657586809780469E-4</v>
      </c>
      <c r="E187" s="61">
        <f t="shared" si="36"/>
        <v>1549255</v>
      </c>
      <c r="F187" s="36">
        <f t="shared" si="37"/>
        <v>2750977</v>
      </c>
      <c r="G187" s="36">
        <f t="shared" si="38"/>
        <v>541264</v>
      </c>
      <c r="H187" s="37">
        <f t="shared" si="39"/>
        <v>4295</v>
      </c>
      <c r="I187" s="37">
        <f t="shared" si="40"/>
        <v>165947</v>
      </c>
      <c r="J187" s="37">
        <f t="shared" si="41"/>
        <v>73238</v>
      </c>
      <c r="K187" s="37">
        <f t="shared" si="42"/>
        <v>243480</v>
      </c>
      <c r="L187" s="37"/>
      <c r="M187" s="37">
        <f t="shared" si="43"/>
        <v>55703</v>
      </c>
      <c r="N187" s="37">
        <f t="shared" si="44"/>
        <v>247820</v>
      </c>
      <c r="O187" s="37">
        <f t="shared" si="45"/>
        <v>303523</v>
      </c>
      <c r="P187" s="37">
        <f t="shared" si="46"/>
        <v>303523</v>
      </c>
      <c r="Q187" s="37">
        <f t="shared" si="47"/>
        <v>284988</v>
      </c>
    </row>
    <row r="188" spans="1:17" s="34" customFormat="1" ht="15" x14ac:dyDescent="0.3">
      <c r="A188" s="53" t="s">
        <v>201</v>
      </c>
      <c r="B188" s="54" t="s">
        <v>514</v>
      </c>
      <c r="C188" s="62">
        <v>120077.59</v>
      </c>
      <c r="D188" s="35">
        <f t="shared" si="48"/>
        <v>1.6602599336056892E-4</v>
      </c>
      <c r="E188" s="61">
        <f t="shared" si="36"/>
        <v>967858</v>
      </c>
      <c r="F188" s="36">
        <f t="shared" si="37"/>
        <v>1718603</v>
      </c>
      <c r="G188" s="36">
        <f t="shared" si="38"/>
        <v>338141</v>
      </c>
      <c r="H188" s="37">
        <f t="shared" si="39"/>
        <v>2683</v>
      </c>
      <c r="I188" s="37">
        <f t="shared" si="40"/>
        <v>103671</v>
      </c>
      <c r="J188" s="37">
        <f t="shared" si="41"/>
        <v>45753</v>
      </c>
      <c r="K188" s="37">
        <f t="shared" si="42"/>
        <v>152107</v>
      </c>
      <c r="L188" s="37"/>
      <c r="M188" s="37">
        <f t="shared" si="43"/>
        <v>34799</v>
      </c>
      <c r="N188" s="37">
        <f t="shared" si="44"/>
        <v>154819</v>
      </c>
      <c r="O188" s="37">
        <f t="shared" si="45"/>
        <v>189618</v>
      </c>
      <c r="P188" s="37">
        <f t="shared" si="46"/>
        <v>189618</v>
      </c>
      <c r="Q188" s="37">
        <f t="shared" si="47"/>
        <v>178039</v>
      </c>
    </row>
    <row r="189" spans="1:17" s="34" customFormat="1" ht="15" x14ac:dyDescent="0.3">
      <c r="A189" s="53" t="s">
        <v>202</v>
      </c>
      <c r="B189" s="54" t="s">
        <v>515</v>
      </c>
      <c r="C189" s="62">
        <v>154240.6</v>
      </c>
      <c r="D189" s="35">
        <f t="shared" si="48"/>
        <v>2.1326168214676997E-4</v>
      </c>
      <c r="E189" s="61">
        <f t="shared" si="36"/>
        <v>1243221</v>
      </c>
      <c r="F189" s="36">
        <f t="shared" si="37"/>
        <v>2207559</v>
      </c>
      <c r="G189" s="36">
        <f t="shared" si="38"/>
        <v>434345</v>
      </c>
      <c r="H189" s="37">
        <f t="shared" si="39"/>
        <v>3447</v>
      </c>
      <c r="I189" s="37">
        <f t="shared" si="40"/>
        <v>133167</v>
      </c>
      <c r="J189" s="37">
        <f t="shared" si="41"/>
        <v>58771</v>
      </c>
      <c r="K189" s="37">
        <f t="shared" si="42"/>
        <v>195385</v>
      </c>
      <c r="L189" s="37"/>
      <c r="M189" s="37">
        <f t="shared" si="43"/>
        <v>44700</v>
      </c>
      <c r="N189" s="37">
        <f t="shared" si="44"/>
        <v>198867</v>
      </c>
      <c r="O189" s="37">
        <f t="shared" si="45"/>
        <v>243567</v>
      </c>
      <c r="P189" s="37">
        <f t="shared" si="46"/>
        <v>243567</v>
      </c>
      <c r="Q189" s="37">
        <f t="shared" si="47"/>
        <v>228692</v>
      </c>
    </row>
    <row r="190" spans="1:17" s="34" customFormat="1" ht="15" x14ac:dyDescent="0.3">
      <c r="A190" s="53" t="s">
        <v>203</v>
      </c>
      <c r="B190" s="54" t="s">
        <v>516</v>
      </c>
      <c r="C190" s="62">
        <v>4254.49</v>
      </c>
      <c r="D190" s="35">
        <f t="shared" si="48"/>
        <v>5.8824958803104455E-6</v>
      </c>
      <c r="E190" s="61">
        <f t="shared" si="36"/>
        <v>34292</v>
      </c>
      <c r="F190" s="36">
        <f t="shared" si="37"/>
        <v>60892</v>
      </c>
      <c r="G190" s="36">
        <f t="shared" si="38"/>
        <v>11981</v>
      </c>
      <c r="H190" s="37">
        <f t="shared" si="39"/>
        <v>95</v>
      </c>
      <c r="I190" s="37">
        <f t="shared" si="40"/>
        <v>3673</v>
      </c>
      <c r="J190" s="37">
        <f t="shared" si="41"/>
        <v>1621</v>
      </c>
      <c r="K190" s="37">
        <f t="shared" si="42"/>
        <v>5389</v>
      </c>
      <c r="L190" s="37"/>
      <c r="M190" s="37">
        <f t="shared" si="43"/>
        <v>1233</v>
      </c>
      <c r="N190" s="37">
        <f t="shared" si="44"/>
        <v>5485</v>
      </c>
      <c r="O190" s="37">
        <f t="shared" si="45"/>
        <v>6718</v>
      </c>
      <c r="P190" s="37">
        <f t="shared" si="46"/>
        <v>6718</v>
      </c>
      <c r="Q190" s="37">
        <f t="shared" si="47"/>
        <v>6308</v>
      </c>
    </row>
    <row r="191" spans="1:17" s="34" customFormat="1" ht="15" x14ac:dyDescent="0.3">
      <c r="A191" s="53" t="s">
        <v>204</v>
      </c>
      <c r="B191" s="54" t="s">
        <v>517</v>
      </c>
      <c r="C191" s="62">
        <v>29797.13</v>
      </c>
      <c r="D191" s="35">
        <f t="shared" si="48"/>
        <v>4.119917886046854E-5</v>
      </c>
      <c r="E191" s="61">
        <f t="shared" si="36"/>
        <v>240173</v>
      </c>
      <c r="F191" s="36">
        <f t="shared" si="37"/>
        <v>426470</v>
      </c>
      <c r="G191" s="36">
        <f t="shared" si="38"/>
        <v>83909</v>
      </c>
      <c r="H191" s="37">
        <f t="shared" si="39"/>
        <v>666</v>
      </c>
      <c r="I191" s="37">
        <f t="shared" si="40"/>
        <v>25726</v>
      </c>
      <c r="J191" s="37">
        <f t="shared" si="41"/>
        <v>11354</v>
      </c>
      <c r="K191" s="37">
        <f t="shared" si="42"/>
        <v>37746</v>
      </c>
      <c r="L191" s="37"/>
      <c r="M191" s="37">
        <f t="shared" si="43"/>
        <v>8635</v>
      </c>
      <c r="N191" s="37">
        <f t="shared" si="44"/>
        <v>38418</v>
      </c>
      <c r="O191" s="37">
        <f t="shared" si="45"/>
        <v>47053</v>
      </c>
      <c r="P191" s="37">
        <f t="shared" si="46"/>
        <v>47053</v>
      </c>
      <c r="Q191" s="37">
        <f t="shared" si="47"/>
        <v>44180</v>
      </c>
    </row>
    <row r="192" spans="1:17" s="34" customFormat="1" ht="15" x14ac:dyDescent="0.3">
      <c r="A192" s="53" t="s">
        <v>205</v>
      </c>
      <c r="B192" s="54" t="s">
        <v>518</v>
      </c>
      <c r="C192" s="62">
        <v>3115.27</v>
      </c>
      <c r="D192" s="35">
        <f t="shared" si="48"/>
        <v>4.3073465776285113E-6</v>
      </c>
      <c r="E192" s="61">
        <f t="shared" si="36"/>
        <v>25110</v>
      </c>
      <c r="F192" s="36">
        <f t="shared" si="37"/>
        <v>44587</v>
      </c>
      <c r="G192" s="36">
        <f t="shared" si="38"/>
        <v>8773</v>
      </c>
      <c r="H192" s="37">
        <f t="shared" si="39"/>
        <v>70</v>
      </c>
      <c r="I192" s="37">
        <f t="shared" si="40"/>
        <v>2690</v>
      </c>
      <c r="J192" s="37">
        <f t="shared" si="41"/>
        <v>1187</v>
      </c>
      <c r="K192" s="37">
        <f t="shared" si="42"/>
        <v>3947</v>
      </c>
      <c r="L192" s="37"/>
      <c r="M192" s="37">
        <f t="shared" si="43"/>
        <v>903</v>
      </c>
      <c r="N192" s="37">
        <f t="shared" si="44"/>
        <v>4017</v>
      </c>
      <c r="O192" s="37">
        <f t="shared" si="45"/>
        <v>4920</v>
      </c>
      <c r="P192" s="37">
        <f t="shared" si="46"/>
        <v>4920</v>
      </c>
      <c r="Q192" s="37">
        <f t="shared" si="47"/>
        <v>4619</v>
      </c>
    </row>
    <row r="193" spans="1:17" s="34" customFormat="1" ht="15" x14ac:dyDescent="0.3">
      <c r="A193" s="53" t="s">
        <v>206</v>
      </c>
      <c r="B193" s="54" t="s">
        <v>519</v>
      </c>
      <c r="C193" s="62">
        <v>8919.43</v>
      </c>
      <c r="D193" s="35">
        <f t="shared" si="48"/>
        <v>1.2332502892172129E-5</v>
      </c>
      <c r="E193" s="61">
        <f t="shared" si="36"/>
        <v>71893</v>
      </c>
      <c r="F193" s="36">
        <f t="shared" si="37"/>
        <v>127659</v>
      </c>
      <c r="G193" s="36">
        <f t="shared" si="38"/>
        <v>25117</v>
      </c>
      <c r="H193" s="37">
        <f t="shared" si="39"/>
        <v>199</v>
      </c>
      <c r="I193" s="37">
        <f t="shared" si="40"/>
        <v>7701</v>
      </c>
      <c r="J193" s="37">
        <f t="shared" si="41"/>
        <v>3399</v>
      </c>
      <c r="K193" s="37">
        <f t="shared" si="42"/>
        <v>11299</v>
      </c>
      <c r="L193" s="37"/>
      <c r="M193" s="37">
        <f t="shared" si="43"/>
        <v>2585</v>
      </c>
      <c r="N193" s="37">
        <f t="shared" si="44"/>
        <v>11500</v>
      </c>
      <c r="O193" s="37">
        <f t="shared" si="45"/>
        <v>14085</v>
      </c>
      <c r="P193" s="37">
        <f t="shared" si="46"/>
        <v>14085</v>
      </c>
      <c r="Q193" s="37">
        <f t="shared" si="47"/>
        <v>13225</v>
      </c>
    </row>
    <row r="194" spans="1:17" s="34" customFormat="1" ht="15" x14ac:dyDescent="0.3">
      <c r="A194" s="53" t="s">
        <v>207</v>
      </c>
      <c r="B194" s="54" t="s">
        <v>520</v>
      </c>
      <c r="C194" s="62">
        <v>320348.55</v>
      </c>
      <c r="D194" s="35">
        <f t="shared" si="48"/>
        <v>4.4293182629138273E-4</v>
      </c>
      <c r="E194" s="61">
        <f t="shared" si="36"/>
        <v>2582096</v>
      </c>
      <c r="F194" s="36">
        <f t="shared" si="37"/>
        <v>4584969</v>
      </c>
      <c r="G194" s="36">
        <f t="shared" si="38"/>
        <v>902108</v>
      </c>
      <c r="H194" s="37">
        <f t="shared" si="39"/>
        <v>7158</v>
      </c>
      <c r="I194" s="37">
        <f t="shared" si="40"/>
        <v>276579</v>
      </c>
      <c r="J194" s="37">
        <f t="shared" si="41"/>
        <v>122063</v>
      </c>
      <c r="K194" s="37">
        <f t="shared" si="42"/>
        <v>405800</v>
      </c>
      <c r="L194" s="37"/>
      <c r="M194" s="37">
        <f t="shared" si="43"/>
        <v>92839</v>
      </c>
      <c r="N194" s="37">
        <f t="shared" si="44"/>
        <v>413034</v>
      </c>
      <c r="O194" s="37">
        <f t="shared" si="45"/>
        <v>505873</v>
      </c>
      <c r="P194" s="37">
        <f t="shared" si="46"/>
        <v>505873</v>
      </c>
      <c r="Q194" s="37">
        <f t="shared" si="47"/>
        <v>474980</v>
      </c>
    </row>
    <row r="195" spans="1:17" s="34" customFormat="1" ht="15" x14ac:dyDescent="0.3">
      <c r="A195" s="53" t="s">
        <v>208</v>
      </c>
      <c r="B195" s="54" t="s">
        <v>521</v>
      </c>
      <c r="C195" s="62">
        <v>45938.7</v>
      </c>
      <c r="D195" s="35">
        <f t="shared" si="48"/>
        <v>6.3517416540364994E-5</v>
      </c>
      <c r="E195" s="61">
        <f t="shared" si="36"/>
        <v>370278</v>
      </c>
      <c r="F195" s="36">
        <f t="shared" si="37"/>
        <v>657495</v>
      </c>
      <c r="G195" s="36">
        <f t="shared" si="38"/>
        <v>129364</v>
      </c>
      <c r="H195" s="37">
        <f t="shared" si="39"/>
        <v>1027</v>
      </c>
      <c r="I195" s="37">
        <f t="shared" si="40"/>
        <v>39662</v>
      </c>
      <c r="J195" s="37">
        <f t="shared" si="41"/>
        <v>17504</v>
      </c>
      <c r="K195" s="37">
        <f t="shared" si="42"/>
        <v>58193</v>
      </c>
      <c r="L195" s="37"/>
      <c r="M195" s="37">
        <f t="shared" si="43"/>
        <v>13313</v>
      </c>
      <c r="N195" s="37">
        <f t="shared" si="44"/>
        <v>59230</v>
      </c>
      <c r="O195" s="37">
        <f t="shared" si="45"/>
        <v>72543</v>
      </c>
      <c r="P195" s="37">
        <f t="shared" si="46"/>
        <v>72543</v>
      </c>
      <c r="Q195" s="37">
        <f t="shared" si="47"/>
        <v>68113</v>
      </c>
    </row>
    <row r="196" spans="1:17" s="34" customFormat="1" ht="15" x14ac:dyDescent="0.3">
      <c r="A196" s="53" t="s">
        <v>209</v>
      </c>
      <c r="B196" s="54" t="s">
        <v>522</v>
      </c>
      <c r="C196" s="62">
        <v>333967.46999999997</v>
      </c>
      <c r="D196" s="35">
        <f t="shared" si="48"/>
        <v>4.6176210695822586E-4</v>
      </c>
      <c r="E196" s="61">
        <f t="shared" si="36"/>
        <v>2691868</v>
      </c>
      <c r="F196" s="36">
        <f t="shared" si="37"/>
        <v>4779889</v>
      </c>
      <c r="G196" s="36">
        <f t="shared" si="38"/>
        <v>940459</v>
      </c>
      <c r="H196" s="37">
        <f t="shared" si="39"/>
        <v>7463</v>
      </c>
      <c r="I196" s="37">
        <f t="shared" si="40"/>
        <v>288338</v>
      </c>
      <c r="J196" s="37">
        <f t="shared" si="41"/>
        <v>127252</v>
      </c>
      <c r="K196" s="37">
        <f t="shared" si="42"/>
        <v>423053</v>
      </c>
      <c r="L196" s="37"/>
      <c r="M196" s="37">
        <f t="shared" si="43"/>
        <v>96786</v>
      </c>
      <c r="N196" s="37">
        <f t="shared" si="44"/>
        <v>430594</v>
      </c>
      <c r="O196" s="37">
        <f t="shared" si="45"/>
        <v>527380</v>
      </c>
      <c r="P196" s="37">
        <f t="shared" si="46"/>
        <v>527380</v>
      </c>
      <c r="Q196" s="37">
        <f t="shared" si="47"/>
        <v>495173</v>
      </c>
    </row>
    <row r="197" spans="1:17" s="34" customFormat="1" ht="15" x14ac:dyDescent="0.3">
      <c r="A197" s="53" t="s">
        <v>210</v>
      </c>
      <c r="B197" s="54" t="s">
        <v>523</v>
      </c>
      <c r="C197" s="62">
        <v>16354.29</v>
      </c>
      <c r="D197" s="35">
        <f t="shared" si="48"/>
        <v>2.2612356251960243E-5</v>
      </c>
      <c r="E197" s="61">
        <f t="shared" si="36"/>
        <v>131820</v>
      </c>
      <c r="F197" s="36">
        <f t="shared" si="37"/>
        <v>234070</v>
      </c>
      <c r="G197" s="36">
        <f t="shared" si="38"/>
        <v>46054</v>
      </c>
      <c r="H197" s="37">
        <f t="shared" si="39"/>
        <v>365</v>
      </c>
      <c r="I197" s="37">
        <f t="shared" si="40"/>
        <v>14120</v>
      </c>
      <c r="J197" s="37">
        <f t="shared" si="41"/>
        <v>6232</v>
      </c>
      <c r="K197" s="37">
        <f t="shared" si="42"/>
        <v>20717</v>
      </c>
      <c r="L197" s="37"/>
      <c r="M197" s="37">
        <f t="shared" si="43"/>
        <v>4740</v>
      </c>
      <c r="N197" s="37">
        <f t="shared" si="44"/>
        <v>21086</v>
      </c>
      <c r="O197" s="37">
        <f t="shared" si="45"/>
        <v>25826</v>
      </c>
      <c r="P197" s="37">
        <f t="shared" si="46"/>
        <v>25826</v>
      </c>
      <c r="Q197" s="37">
        <f t="shared" si="47"/>
        <v>24248</v>
      </c>
    </row>
    <row r="198" spans="1:17" s="34" customFormat="1" ht="15" x14ac:dyDescent="0.3">
      <c r="A198" s="53" t="s">
        <v>211</v>
      </c>
      <c r="B198" s="54" t="s">
        <v>524</v>
      </c>
      <c r="C198" s="62">
        <v>3184.49</v>
      </c>
      <c r="D198" s="35">
        <f t="shared" si="48"/>
        <v>4.4030540219602849E-6</v>
      </c>
      <c r="E198" s="61">
        <f t="shared" si="36"/>
        <v>25668</v>
      </c>
      <c r="F198" s="36">
        <f t="shared" si="37"/>
        <v>45578</v>
      </c>
      <c r="G198" s="36">
        <f t="shared" si="38"/>
        <v>8968</v>
      </c>
      <c r="H198" s="37">
        <f t="shared" si="39"/>
        <v>71</v>
      </c>
      <c r="I198" s="37">
        <f t="shared" si="40"/>
        <v>2749</v>
      </c>
      <c r="J198" s="37">
        <f t="shared" si="41"/>
        <v>1213</v>
      </c>
      <c r="K198" s="37">
        <f t="shared" si="42"/>
        <v>4033</v>
      </c>
      <c r="L198" s="37"/>
      <c r="M198" s="37">
        <f t="shared" si="43"/>
        <v>923</v>
      </c>
      <c r="N198" s="37">
        <f t="shared" si="44"/>
        <v>4106</v>
      </c>
      <c r="O198" s="37">
        <f t="shared" si="45"/>
        <v>5029</v>
      </c>
      <c r="P198" s="37">
        <f t="shared" si="46"/>
        <v>5029</v>
      </c>
      <c r="Q198" s="37">
        <f t="shared" si="47"/>
        <v>4722</v>
      </c>
    </row>
    <row r="199" spans="1:17" s="34" customFormat="1" ht="15" x14ac:dyDescent="0.3">
      <c r="A199" s="53" t="s">
        <v>212</v>
      </c>
      <c r="B199" s="54" t="s">
        <v>525</v>
      </c>
      <c r="C199" s="62">
        <v>10253.81</v>
      </c>
      <c r="D199" s="35">
        <f t="shared" si="48"/>
        <v>1.4177491328569594E-5</v>
      </c>
      <c r="E199" s="61">
        <f t="shared" si="36"/>
        <v>82648</v>
      </c>
      <c r="F199" s="36">
        <f t="shared" si="37"/>
        <v>146757</v>
      </c>
      <c r="G199" s="36">
        <f t="shared" si="38"/>
        <v>28875</v>
      </c>
      <c r="H199" s="37">
        <f t="shared" si="39"/>
        <v>229</v>
      </c>
      <c r="I199" s="37">
        <f t="shared" si="40"/>
        <v>8853</v>
      </c>
      <c r="J199" s="37">
        <f t="shared" si="41"/>
        <v>3907</v>
      </c>
      <c r="K199" s="37">
        <f t="shared" si="42"/>
        <v>12989</v>
      </c>
      <c r="L199" s="37"/>
      <c r="M199" s="37">
        <f t="shared" si="43"/>
        <v>2972</v>
      </c>
      <c r="N199" s="37">
        <f t="shared" si="44"/>
        <v>13221</v>
      </c>
      <c r="O199" s="37">
        <f t="shared" si="45"/>
        <v>16193</v>
      </c>
      <c r="P199" s="37">
        <f t="shared" si="46"/>
        <v>16193</v>
      </c>
      <c r="Q199" s="37">
        <f t="shared" si="47"/>
        <v>15203</v>
      </c>
    </row>
    <row r="200" spans="1:17" s="34" customFormat="1" ht="15" x14ac:dyDescent="0.3">
      <c r="A200" s="53" t="s">
        <v>213</v>
      </c>
      <c r="B200" s="54" t="s">
        <v>526</v>
      </c>
      <c r="C200" s="62">
        <v>86434.08</v>
      </c>
      <c r="D200" s="35">
        <f t="shared" si="48"/>
        <v>1.1950859433643598E-4</v>
      </c>
      <c r="E200" s="61">
        <f t="shared" si="36"/>
        <v>696682</v>
      </c>
      <c r="F200" s="36">
        <f t="shared" si="37"/>
        <v>1237083</v>
      </c>
      <c r="G200" s="36">
        <f t="shared" si="38"/>
        <v>243400</v>
      </c>
      <c r="H200" s="37">
        <f t="shared" si="39"/>
        <v>1931</v>
      </c>
      <c r="I200" s="37">
        <f t="shared" si="40"/>
        <v>74625</v>
      </c>
      <c r="J200" s="37">
        <f t="shared" si="41"/>
        <v>32934</v>
      </c>
      <c r="K200" s="37">
        <f t="shared" si="42"/>
        <v>109490</v>
      </c>
      <c r="L200" s="37"/>
      <c r="M200" s="37">
        <f t="shared" si="43"/>
        <v>25049</v>
      </c>
      <c r="N200" s="37">
        <f t="shared" si="44"/>
        <v>111442</v>
      </c>
      <c r="O200" s="37">
        <f t="shared" si="45"/>
        <v>136491</v>
      </c>
      <c r="P200" s="37">
        <f t="shared" si="46"/>
        <v>136491</v>
      </c>
      <c r="Q200" s="37">
        <f t="shared" si="47"/>
        <v>128156</v>
      </c>
    </row>
    <row r="201" spans="1:17" s="34" customFormat="1" ht="15" x14ac:dyDescent="0.3">
      <c r="A201" s="53" t="s">
        <v>214</v>
      </c>
      <c r="B201" s="54" t="s">
        <v>527</v>
      </c>
      <c r="C201" s="62">
        <v>10604.45</v>
      </c>
      <c r="D201" s="35">
        <f t="shared" si="48"/>
        <v>1.4662305808206885E-5</v>
      </c>
      <c r="E201" s="61">
        <f t="shared" si="36"/>
        <v>85475</v>
      </c>
      <c r="F201" s="36">
        <f t="shared" si="37"/>
        <v>151776</v>
      </c>
      <c r="G201" s="36">
        <f t="shared" si="38"/>
        <v>29862</v>
      </c>
      <c r="H201" s="37">
        <f t="shared" si="39"/>
        <v>237</v>
      </c>
      <c r="I201" s="37">
        <f t="shared" si="40"/>
        <v>9156</v>
      </c>
      <c r="J201" s="37">
        <f t="shared" si="41"/>
        <v>4041</v>
      </c>
      <c r="K201" s="37">
        <f t="shared" si="42"/>
        <v>13434</v>
      </c>
      <c r="L201" s="37"/>
      <c r="M201" s="37">
        <f t="shared" si="43"/>
        <v>3073</v>
      </c>
      <c r="N201" s="37">
        <f t="shared" si="44"/>
        <v>13673</v>
      </c>
      <c r="O201" s="37">
        <f t="shared" si="45"/>
        <v>16746</v>
      </c>
      <c r="P201" s="37">
        <f t="shared" si="46"/>
        <v>16746</v>
      </c>
      <c r="Q201" s="37">
        <f t="shared" si="47"/>
        <v>15723</v>
      </c>
    </row>
    <row r="202" spans="1:17" s="34" customFormat="1" ht="15" x14ac:dyDescent="0.3">
      <c r="A202" s="53" t="s">
        <v>215</v>
      </c>
      <c r="B202" s="54" t="s">
        <v>528</v>
      </c>
      <c r="C202" s="62">
        <v>18099.89</v>
      </c>
      <c r="D202" s="35">
        <f t="shared" si="48"/>
        <v>2.5025920464984579E-5</v>
      </c>
      <c r="E202" s="61">
        <f t="shared" si="36"/>
        <v>145890</v>
      </c>
      <c r="F202" s="36">
        <f t="shared" si="37"/>
        <v>259054</v>
      </c>
      <c r="G202" s="36">
        <f t="shared" si="38"/>
        <v>50970</v>
      </c>
      <c r="H202" s="37">
        <f t="shared" si="39"/>
        <v>404</v>
      </c>
      <c r="I202" s="37">
        <f t="shared" si="40"/>
        <v>15627</v>
      </c>
      <c r="J202" s="37">
        <f t="shared" si="41"/>
        <v>6897</v>
      </c>
      <c r="K202" s="37">
        <f t="shared" si="42"/>
        <v>22928</v>
      </c>
      <c r="L202" s="37"/>
      <c r="M202" s="37">
        <f t="shared" si="43"/>
        <v>5245</v>
      </c>
      <c r="N202" s="37">
        <f t="shared" si="44"/>
        <v>23337</v>
      </c>
      <c r="O202" s="37">
        <f t="shared" si="45"/>
        <v>28582</v>
      </c>
      <c r="P202" s="37">
        <f t="shared" si="46"/>
        <v>28582</v>
      </c>
      <c r="Q202" s="37">
        <f t="shared" si="47"/>
        <v>26837</v>
      </c>
    </row>
    <row r="203" spans="1:17" s="34" customFormat="1" ht="15" x14ac:dyDescent="0.3">
      <c r="A203" s="53" t="s">
        <v>216</v>
      </c>
      <c r="B203" s="54" t="s">
        <v>529</v>
      </c>
      <c r="C203" s="62">
        <v>32604.02</v>
      </c>
      <c r="D203" s="35">
        <f t="shared" si="48"/>
        <v>4.5080141998584883E-5</v>
      </c>
      <c r="E203" s="61">
        <f t="shared" ref="E203:E266" si="49">ROUND(D203*$E$10,0)</f>
        <v>262797</v>
      </c>
      <c r="F203" s="36">
        <f t="shared" ref="F203:F266" si="50">+ROUND(D203*$F$10,0)</f>
        <v>466643</v>
      </c>
      <c r="G203" s="36">
        <f t="shared" ref="G203:G266" si="51">+ROUND(D203*$G$10,0)</f>
        <v>91814</v>
      </c>
      <c r="H203" s="37">
        <f t="shared" ref="H203:H266" si="52">ROUND(D203*$H$10,0)</f>
        <v>729</v>
      </c>
      <c r="I203" s="37">
        <f t="shared" ref="I203:I266" si="53">ROUND(D203*$I$10,0)</f>
        <v>28149</v>
      </c>
      <c r="J203" s="37">
        <f t="shared" ref="J203:J266" si="54">ROUND(D203*$J$10,0)</f>
        <v>12423</v>
      </c>
      <c r="K203" s="37">
        <f t="shared" ref="K203:K266" si="55">ROUND(SUM(H203:J203),0)</f>
        <v>41301</v>
      </c>
      <c r="L203" s="37"/>
      <c r="M203" s="37">
        <f t="shared" ref="M203:M266" si="56">ROUND(D203*$M$10,0)</f>
        <v>9449</v>
      </c>
      <c r="N203" s="37">
        <f t="shared" ref="N203:N266" si="57">ROUND(D203*$N$10,0)</f>
        <v>42037</v>
      </c>
      <c r="O203" s="37">
        <f t="shared" ref="O203:O266" si="58">ROUND(SUM(L203:N203),0)</f>
        <v>51486</v>
      </c>
      <c r="P203" s="37">
        <f t="shared" ref="P203:P266" si="59">ROUND(SUM(M203:N203),0)</f>
        <v>51486</v>
      </c>
      <c r="Q203" s="37">
        <f t="shared" ref="Q203:Q266" si="60">ROUND(D203*$Q$10,0)</f>
        <v>48342</v>
      </c>
    </row>
    <row r="204" spans="1:17" s="34" customFormat="1" ht="15" x14ac:dyDescent="0.3">
      <c r="A204" s="53" t="s">
        <v>217</v>
      </c>
      <c r="B204" s="54" t="s">
        <v>530</v>
      </c>
      <c r="C204" s="62">
        <v>1725.4</v>
      </c>
      <c r="D204" s="35">
        <f t="shared" ref="D204:D267" si="61">+C204/$C$10</f>
        <v>2.3856345629881947E-6</v>
      </c>
      <c r="E204" s="61">
        <f t="shared" si="49"/>
        <v>13907</v>
      </c>
      <c r="F204" s="36">
        <f t="shared" si="50"/>
        <v>24695</v>
      </c>
      <c r="G204" s="36">
        <f t="shared" si="51"/>
        <v>4859</v>
      </c>
      <c r="H204" s="37">
        <f t="shared" si="52"/>
        <v>39</v>
      </c>
      <c r="I204" s="37">
        <f t="shared" si="53"/>
        <v>1490</v>
      </c>
      <c r="J204" s="37">
        <f t="shared" si="54"/>
        <v>657</v>
      </c>
      <c r="K204" s="37">
        <f t="shared" si="55"/>
        <v>2186</v>
      </c>
      <c r="L204" s="37"/>
      <c r="M204" s="37">
        <f t="shared" si="56"/>
        <v>500</v>
      </c>
      <c r="N204" s="37">
        <f t="shared" si="57"/>
        <v>2225</v>
      </c>
      <c r="O204" s="37">
        <f t="shared" si="58"/>
        <v>2725</v>
      </c>
      <c r="P204" s="37">
        <f t="shared" si="59"/>
        <v>2725</v>
      </c>
      <c r="Q204" s="37">
        <f t="shared" si="60"/>
        <v>2558</v>
      </c>
    </row>
    <row r="205" spans="1:17" s="34" customFormat="1" ht="15" x14ac:dyDescent="0.3">
      <c r="A205" s="53" t="s">
        <v>218</v>
      </c>
      <c r="B205" s="54" t="s">
        <v>531</v>
      </c>
      <c r="C205" s="62">
        <v>854168.6</v>
      </c>
      <c r="D205" s="35">
        <f t="shared" si="61"/>
        <v>1.181021290587248E-3</v>
      </c>
      <c r="E205" s="61">
        <f t="shared" si="49"/>
        <v>6884831</v>
      </c>
      <c r="F205" s="36">
        <f t="shared" si="50"/>
        <v>12225236</v>
      </c>
      <c r="G205" s="36">
        <f t="shared" si="51"/>
        <v>2405357</v>
      </c>
      <c r="H205" s="37">
        <f t="shared" si="52"/>
        <v>19087</v>
      </c>
      <c r="I205" s="37">
        <f t="shared" si="53"/>
        <v>737464</v>
      </c>
      <c r="J205" s="37">
        <f t="shared" si="54"/>
        <v>325466</v>
      </c>
      <c r="K205" s="37">
        <f t="shared" si="55"/>
        <v>1082017</v>
      </c>
      <c r="L205" s="37"/>
      <c r="M205" s="37">
        <f t="shared" si="56"/>
        <v>247543</v>
      </c>
      <c r="N205" s="37">
        <f t="shared" si="57"/>
        <v>1101303</v>
      </c>
      <c r="O205" s="37">
        <f t="shared" si="58"/>
        <v>1348846</v>
      </c>
      <c r="P205" s="37">
        <f t="shared" si="59"/>
        <v>1348846</v>
      </c>
      <c r="Q205" s="37">
        <f t="shared" si="60"/>
        <v>1266474</v>
      </c>
    </row>
    <row r="206" spans="1:17" s="34" customFormat="1" ht="15" x14ac:dyDescent="0.3">
      <c r="A206" s="53" t="s">
        <v>219</v>
      </c>
      <c r="B206" s="54" t="s">
        <v>532</v>
      </c>
      <c r="C206" s="62">
        <v>519506.76</v>
      </c>
      <c r="D206" s="35">
        <f t="shared" si="61"/>
        <v>7.182991088223095E-4</v>
      </c>
      <c r="E206" s="61">
        <f t="shared" si="49"/>
        <v>4187365</v>
      </c>
      <c r="F206" s="36">
        <f t="shared" si="50"/>
        <v>7435409</v>
      </c>
      <c r="G206" s="36">
        <f t="shared" si="51"/>
        <v>1462942</v>
      </c>
      <c r="H206" s="37">
        <f t="shared" si="52"/>
        <v>11609</v>
      </c>
      <c r="I206" s="37">
        <f t="shared" si="53"/>
        <v>448527</v>
      </c>
      <c r="J206" s="37">
        <f t="shared" si="54"/>
        <v>197949</v>
      </c>
      <c r="K206" s="37">
        <f t="shared" si="55"/>
        <v>658085</v>
      </c>
      <c r="L206" s="37"/>
      <c r="M206" s="37">
        <f t="shared" si="56"/>
        <v>150556</v>
      </c>
      <c r="N206" s="37">
        <f t="shared" si="57"/>
        <v>669814</v>
      </c>
      <c r="O206" s="37">
        <f t="shared" si="58"/>
        <v>820370</v>
      </c>
      <c r="P206" s="37">
        <f t="shared" si="59"/>
        <v>820370</v>
      </c>
      <c r="Q206" s="37">
        <f t="shared" si="60"/>
        <v>770271</v>
      </c>
    </row>
    <row r="207" spans="1:17" s="34" customFormat="1" ht="15" x14ac:dyDescent="0.3">
      <c r="A207" s="53" t="s">
        <v>220</v>
      </c>
      <c r="B207" s="54" t="s">
        <v>533</v>
      </c>
      <c r="C207" s="62">
        <v>730536.72</v>
      </c>
      <c r="D207" s="35">
        <f t="shared" si="61"/>
        <v>1.0100809370372256E-3</v>
      </c>
      <c r="E207" s="61">
        <f t="shared" si="49"/>
        <v>5888324</v>
      </c>
      <c r="F207" s="36">
        <f t="shared" si="50"/>
        <v>10455763</v>
      </c>
      <c r="G207" s="36">
        <f t="shared" si="51"/>
        <v>2057207</v>
      </c>
      <c r="H207" s="37">
        <f t="shared" si="52"/>
        <v>16324</v>
      </c>
      <c r="I207" s="37">
        <f t="shared" si="53"/>
        <v>630724</v>
      </c>
      <c r="J207" s="37">
        <f t="shared" si="54"/>
        <v>278358</v>
      </c>
      <c r="K207" s="37">
        <f t="shared" si="55"/>
        <v>925406</v>
      </c>
      <c r="L207" s="37"/>
      <c r="M207" s="37">
        <f t="shared" si="56"/>
        <v>211713</v>
      </c>
      <c r="N207" s="37">
        <f t="shared" si="57"/>
        <v>941901</v>
      </c>
      <c r="O207" s="37">
        <f t="shared" si="58"/>
        <v>1153614</v>
      </c>
      <c r="P207" s="37">
        <f t="shared" si="59"/>
        <v>1153614</v>
      </c>
      <c r="Q207" s="37">
        <f t="shared" si="60"/>
        <v>1083165</v>
      </c>
    </row>
    <row r="208" spans="1:17" s="34" customFormat="1" ht="15" x14ac:dyDescent="0.3">
      <c r="A208" s="53" t="s">
        <v>221</v>
      </c>
      <c r="B208" s="54" t="s">
        <v>534</v>
      </c>
      <c r="C208" s="62">
        <v>231136.16</v>
      </c>
      <c r="D208" s="35">
        <f t="shared" si="61"/>
        <v>3.1958178512366372E-4</v>
      </c>
      <c r="E208" s="61">
        <f t="shared" si="49"/>
        <v>1863020</v>
      </c>
      <c r="F208" s="36">
        <f t="shared" si="50"/>
        <v>3308122</v>
      </c>
      <c r="G208" s="36">
        <f t="shared" si="51"/>
        <v>650884</v>
      </c>
      <c r="H208" s="37">
        <f t="shared" si="52"/>
        <v>5165</v>
      </c>
      <c r="I208" s="37">
        <f t="shared" si="53"/>
        <v>199556</v>
      </c>
      <c r="J208" s="37">
        <f t="shared" si="54"/>
        <v>88070</v>
      </c>
      <c r="K208" s="37">
        <f t="shared" si="55"/>
        <v>292791</v>
      </c>
      <c r="L208" s="37"/>
      <c r="M208" s="37">
        <f t="shared" si="56"/>
        <v>66984</v>
      </c>
      <c r="N208" s="37">
        <f t="shared" si="57"/>
        <v>298010</v>
      </c>
      <c r="O208" s="37">
        <f t="shared" si="58"/>
        <v>364994</v>
      </c>
      <c r="P208" s="37">
        <f t="shared" si="59"/>
        <v>364994</v>
      </c>
      <c r="Q208" s="37">
        <f t="shared" si="60"/>
        <v>342705</v>
      </c>
    </row>
    <row r="209" spans="1:17" s="34" customFormat="1" ht="15" x14ac:dyDescent="0.3">
      <c r="A209" s="53" t="s">
        <v>222</v>
      </c>
      <c r="B209" s="54" t="s">
        <v>535</v>
      </c>
      <c r="C209" s="62">
        <v>80957.33</v>
      </c>
      <c r="D209" s="35">
        <f t="shared" si="61"/>
        <v>1.1193613340398809E-4</v>
      </c>
      <c r="E209" s="61">
        <f t="shared" si="49"/>
        <v>652538</v>
      </c>
      <c r="F209" s="36">
        <f t="shared" si="50"/>
        <v>1158697</v>
      </c>
      <c r="G209" s="36">
        <f t="shared" si="51"/>
        <v>227978</v>
      </c>
      <c r="H209" s="37">
        <f t="shared" si="52"/>
        <v>1809</v>
      </c>
      <c r="I209" s="37">
        <f t="shared" si="53"/>
        <v>69896</v>
      </c>
      <c r="J209" s="37">
        <f t="shared" si="54"/>
        <v>30847</v>
      </c>
      <c r="K209" s="37">
        <f t="shared" si="55"/>
        <v>102552</v>
      </c>
      <c r="L209" s="37"/>
      <c r="M209" s="37">
        <f t="shared" si="56"/>
        <v>23462</v>
      </c>
      <c r="N209" s="37">
        <f t="shared" si="57"/>
        <v>104381</v>
      </c>
      <c r="O209" s="37">
        <f t="shared" si="58"/>
        <v>127843</v>
      </c>
      <c r="P209" s="37">
        <f t="shared" si="59"/>
        <v>127843</v>
      </c>
      <c r="Q209" s="37">
        <f t="shared" si="60"/>
        <v>120035</v>
      </c>
    </row>
    <row r="210" spans="1:17" s="34" customFormat="1" ht="15" x14ac:dyDescent="0.3">
      <c r="A210" s="53" t="s">
        <v>223</v>
      </c>
      <c r="B210" s="54" t="s">
        <v>536</v>
      </c>
      <c r="C210" s="62">
        <v>143186.88</v>
      </c>
      <c r="D210" s="35">
        <f t="shared" si="61"/>
        <v>1.9797819050332855E-4</v>
      </c>
      <c r="E210" s="61">
        <f t="shared" si="49"/>
        <v>1154125</v>
      </c>
      <c r="F210" s="36">
        <f t="shared" si="50"/>
        <v>2049354</v>
      </c>
      <c r="G210" s="36">
        <f t="shared" si="51"/>
        <v>403217</v>
      </c>
      <c r="H210" s="37">
        <f t="shared" si="52"/>
        <v>3200</v>
      </c>
      <c r="I210" s="37">
        <f t="shared" si="53"/>
        <v>123623</v>
      </c>
      <c r="J210" s="37">
        <f t="shared" si="54"/>
        <v>54559</v>
      </c>
      <c r="K210" s="37">
        <f t="shared" si="55"/>
        <v>181382</v>
      </c>
      <c r="L210" s="37"/>
      <c r="M210" s="37">
        <f t="shared" si="56"/>
        <v>41496</v>
      </c>
      <c r="N210" s="37">
        <f t="shared" si="57"/>
        <v>184615</v>
      </c>
      <c r="O210" s="37">
        <f t="shared" si="58"/>
        <v>226111</v>
      </c>
      <c r="P210" s="37">
        <f t="shared" si="59"/>
        <v>226111</v>
      </c>
      <c r="Q210" s="37">
        <f t="shared" si="60"/>
        <v>212303</v>
      </c>
    </row>
    <row r="211" spans="1:17" s="34" customFormat="1" ht="15" x14ac:dyDescent="0.3">
      <c r="A211" s="53" t="s">
        <v>224</v>
      </c>
      <c r="B211" s="54" t="s">
        <v>537</v>
      </c>
      <c r="C211" s="62">
        <v>7487.48</v>
      </c>
      <c r="D211" s="35">
        <f t="shared" si="61"/>
        <v>1.0352608715476322E-5</v>
      </c>
      <c r="E211" s="61">
        <f t="shared" si="49"/>
        <v>60351</v>
      </c>
      <c r="F211" s="36">
        <f t="shared" si="50"/>
        <v>107164</v>
      </c>
      <c r="G211" s="36">
        <f t="shared" si="51"/>
        <v>21085</v>
      </c>
      <c r="H211" s="37">
        <f t="shared" si="52"/>
        <v>167</v>
      </c>
      <c r="I211" s="37">
        <f t="shared" si="53"/>
        <v>6464</v>
      </c>
      <c r="J211" s="37">
        <f t="shared" si="54"/>
        <v>2853</v>
      </c>
      <c r="K211" s="37">
        <f t="shared" si="55"/>
        <v>9484</v>
      </c>
      <c r="L211" s="37"/>
      <c r="M211" s="37">
        <f t="shared" si="56"/>
        <v>2170</v>
      </c>
      <c r="N211" s="37">
        <f t="shared" si="57"/>
        <v>9654</v>
      </c>
      <c r="O211" s="37">
        <f t="shared" si="58"/>
        <v>11824</v>
      </c>
      <c r="P211" s="37">
        <f t="shared" si="59"/>
        <v>11824</v>
      </c>
      <c r="Q211" s="37">
        <f t="shared" si="60"/>
        <v>11102</v>
      </c>
    </row>
    <row r="212" spans="1:17" s="34" customFormat="1" ht="15" x14ac:dyDescent="0.3">
      <c r="A212" s="53" t="s">
        <v>225</v>
      </c>
      <c r="B212" s="54" t="s">
        <v>538</v>
      </c>
      <c r="C212" s="62">
        <v>110405.69</v>
      </c>
      <c r="D212" s="35">
        <f t="shared" si="61"/>
        <v>1.526530833514316E-4</v>
      </c>
      <c r="E212" s="61">
        <f t="shared" si="49"/>
        <v>889900</v>
      </c>
      <c r="F212" s="36">
        <f t="shared" si="50"/>
        <v>1580175</v>
      </c>
      <c r="G212" s="36">
        <f t="shared" si="51"/>
        <v>310905</v>
      </c>
      <c r="H212" s="37">
        <f t="shared" si="52"/>
        <v>2467</v>
      </c>
      <c r="I212" s="37">
        <f t="shared" si="53"/>
        <v>95321</v>
      </c>
      <c r="J212" s="37">
        <f t="shared" si="54"/>
        <v>42068</v>
      </c>
      <c r="K212" s="37">
        <f t="shared" si="55"/>
        <v>139856</v>
      </c>
      <c r="L212" s="37"/>
      <c r="M212" s="37">
        <f t="shared" si="56"/>
        <v>31996</v>
      </c>
      <c r="N212" s="37">
        <f t="shared" si="57"/>
        <v>142349</v>
      </c>
      <c r="O212" s="37">
        <f t="shared" si="58"/>
        <v>174345</v>
      </c>
      <c r="P212" s="37">
        <f t="shared" si="59"/>
        <v>174345</v>
      </c>
      <c r="Q212" s="37">
        <f t="shared" si="60"/>
        <v>163698</v>
      </c>
    </row>
    <row r="213" spans="1:17" s="34" customFormat="1" ht="15" x14ac:dyDescent="0.3">
      <c r="A213" s="53" t="s">
        <v>226</v>
      </c>
      <c r="B213" s="54" t="s">
        <v>539</v>
      </c>
      <c r="C213" s="62">
        <v>113427.24</v>
      </c>
      <c r="D213" s="35">
        <f t="shared" si="61"/>
        <v>1.5683084741413995E-4</v>
      </c>
      <c r="E213" s="61">
        <f t="shared" si="49"/>
        <v>914254</v>
      </c>
      <c r="F213" s="36">
        <f t="shared" si="50"/>
        <v>1623421</v>
      </c>
      <c r="G213" s="36">
        <f t="shared" si="51"/>
        <v>319413</v>
      </c>
      <c r="H213" s="37">
        <f t="shared" si="52"/>
        <v>2535</v>
      </c>
      <c r="I213" s="37">
        <f t="shared" si="53"/>
        <v>97930</v>
      </c>
      <c r="J213" s="37">
        <f t="shared" si="54"/>
        <v>43219</v>
      </c>
      <c r="K213" s="37">
        <f t="shared" si="55"/>
        <v>143684</v>
      </c>
      <c r="L213" s="37"/>
      <c r="M213" s="37">
        <f t="shared" si="56"/>
        <v>32872</v>
      </c>
      <c r="N213" s="37">
        <f t="shared" si="57"/>
        <v>146245</v>
      </c>
      <c r="O213" s="37">
        <f t="shared" si="58"/>
        <v>179117</v>
      </c>
      <c r="P213" s="37">
        <f t="shared" si="59"/>
        <v>179117</v>
      </c>
      <c r="Q213" s="37">
        <f t="shared" si="60"/>
        <v>168178</v>
      </c>
    </row>
    <row r="214" spans="1:17" s="34" customFormat="1" ht="15" x14ac:dyDescent="0.3">
      <c r="A214" s="53" t="s">
        <v>227</v>
      </c>
      <c r="B214" s="54" t="s">
        <v>540</v>
      </c>
      <c r="C214" s="62">
        <v>13462.8</v>
      </c>
      <c r="D214" s="35">
        <f t="shared" si="61"/>
        <v>1.861442042111827E-5</v>
      </c>
      <c r="E214" s="61">
        <f t="shared" si="49"/>
        <v>108514</v>
      </c>
      <c r="F214" s="36">
        <f t="shared" si="50"/>
        <v>192686</v>
      </c>
      <c r="G214" s="36">
        <f t="shared" si="51"/>
        <v>37912</v>
      </c>
      <c r="H214" s="37">
        <f t="shared" si="52"/>
        <v>301</v>
      </c>
      <c r="I214" s="37">
        <f t="shared" si="53"/>
        <v>11623</v>
      </c>
      <c r="J214" s="37">
        <f t="shared" si="54"/>
        <v>5130</v>
      </c>
      <c r="K214" s="37">
        <f t="shared" si="55"/>
        <v>17054</v>
      </c>
      <c r="L214" s="37"/>
      <c r="M214" s="37">
        <f t="shared" si="56"/>
        <v>3902</v>
      </c>
      <c r="N214" s="37">
        <f t="shared" si="57"/>
        <v>17358</v>
      </c>
      <c r="O214" s="37">
        <f t="shared" si="58"/>
        <v>21260</v>
      </c>
      <c r="P214" s="37">
        <f t="shared" si="59"/>
        <v>21260</v>
      </c>
      <c r="Q214" s="37">
        <f t="shared" si="60"/>
        <v>19961</v>
      </c>
    </row>
    <row r="215" spans="1:17" s="34" customFormat="1" ht="15" x14ac:dyDescent="0.3">
      <c r="A215" s="53" t="s">
        <v>228</v>
      </c>
      <c r="B215" s="54" t="s">
        <v>541</v>
      </c>
      <c r="C215" s="62">
        <v>8195.59</v>
      </c>
      <c r="D215" s="35">
        <f t="shared" si="61"/>
        <v>1.1331681214837381E-5</v>
      </c>
      <c r="E215" s="61">
        <f t="shared" si="49"/>
        <v>66059</v>
      </c>
      <c r="F215" s="36">
        <f t="shared" si="50"/>
        <v>117299</v>
      </c>
      <c r="G215" s="36">
        <f t="shared" si="51"/>
        <v>23079</v>
      </c>
      <c r="H215" s="37">
        <f t="shared" si="52"/>
        <v>183</v>
      </c>
      <c r="I215" s="37">
        <f t="shared" si="53"/>
        <v>7076</v>
      </c>
      <c r="J215" s="37">
        <f t="shared" si="54"/>
        <v>3123</v>
      </c>
      <c r="K215" s="37">
        <f t="shared" si="55"/>
        <v>10382</v>
      </c>
      <c r="L215" s="37"/>
      <c r="M215" s="37">
        <f t="shared" si="56"/>
        <v>2375</v>
      </c>
      <c r="N215" s="37">
        <f t="shared" si="57"/>
        <v>10567</v>
      </c>
      <c r="O215" s="37">
        <f t="shared" si="58"/>
        <v>12942</v>
      </c>
      <c r="P215" s="37">
        <f t="shared" si="59"/>
        <v>12942</v>
      </c>
      <c r="Q215" s="37">
        <f t="shared" si="60"/>
        <v>12152</v>
      </c>
    </row>
    <row r="216" spans="1:17" s="34" customFormat="1" ht="15" x14ac:dyDescent="0.3">
      <c r="A216" s="53" t="s">
        <v>229</v>
      </c>
      <c r="B216" s="54" t="s">
        <v>542</v>
      </c>
      <c r="C216" s="62">
        <v>12863.65</v>
      </c>
      <c r="D216" s="35">
        <f t="shared" si="61"/>
        <v>1.77860021132393E-5</v>
      </c>
      <c r="E216" s="61">
        <f t="shared" si="49"/>
        <v>103685</v>
      </c>
      <c r="F216" s="36">
        <f t="shared" si="50"/>
        <v>184110</v>
      </c>
      <c r="G216" s="36">
        <f t="shared" si="51"/>
        <v>36224</v>
      </c>
      <c r="H216" s="37">
        <f t="shared" si="52"/>
        <v>287</v>
      </c>
      <c r="I216" s="37">
        <f t="shared" si="53"/>
        <v>11106</v>
      </c>
      <c r="J216" s="37">
        <f t="shared" si="54"/>
        <v>4901</v>
      </c>
      <c r="K216" s="37">
        <f t="shared" si="55"/>
        <v>16294</v>
      </c>
      <c r="L216" s="37"/>
      <c r="M216" s="37">
        <f t="shared" si="56"/>
        <v>3728</v>
      </c>
      <c r="N216" s="37">
        <f t="shared" si="57"/>
        <v>16585</v>
      </c>
      <c r="O216" s="37">
        <f t="shared" si="58"/>
        <v>20313</v>
      </c>
      <c r="P216" s="37">
        <f t="shared" si="59"/>
        <v>20313</v>
      </c>
      <c r="Q216" s="37">
        <f t="shared" si="60"/>
        <v>19073</v>
      </c>
    </row>
    <row r="217" spans="1:17" s="34" customFormat="1" ht="15" x14ac:dyDescent="0.3">
      <c r="A217" s="53" t="s">
        <v>230</v>
      </c>
      <c r="B217" s="54" t="s">
        <v>543</v>
      </c>
      <c r="C217" s="62">
        <v>10005.11</v>
      </c>
      <c r="D217" s="35">
        <f t="shared" si="61"/>
        <v>1.3833624795698863E-5</v>
      </c>
      <c r="E217" s="61">
        <f t="shared" si="49"/>
        <v>80644</v>
      </c>
      <c r="F217" s="36">
        <f t="shared" si="50"/>
        <v>143198</v>
      </c>
      <c r="G217" s="36">
        <f t="shared" si="51"/>
        <v>28175</v>
      </c>
      <c r="H217" s="37">
        <f t="shared" si="52"/>
        <v>224</v>
      </c>
      <c r="I217" s="37">
        <f t="shared" si="53"/>
        <v>8638</v>
      </c>
      <c r="J217" s="37">
        <f t="shared" si="54"/>
        <v>3812</v>
      </c>
      <c r="K217" s="37">
        <f t="shared" si="55"/>
        <v>12674</v>
      </c>
      <c r="L217" s="37"/>
      <c r="M217" s="37">
        <f t="shared" si="56"/>
        <v>2900</v>
      </c>
      <c r="N217" s="37">
        <f t="shared" si="57"/>
        <v>12900</v>
      </c>
      <c r="O217" s="37">
        <f t="shared" si="58"/>
        <v>15800</v>
      </c>
      <c r="P217" s="37">
        <f t="shared" si="59"/>
        <v>15800</v>
      </c>
      <c r="Q217" s="37">
        <f t="shared" si="60"/>
        <v>14835</v>
      </c>
    </row>
    <row r="218" spans="1:17" s="34" customFormat="1" ht="15" x14ac:dyDescent="0.3">
      <c r="A218" s="53" t="s">
        <v>231</v>
      </c>
      <c r="B218" s="54" t="s">
        <v>544</v>
      </c>
      <c r="C218" s="62">
        <v>23.6</v>
      </c>
      <c r="D218" s="35">
        <f t="shared" si="61"/>
        <v>3.2630680240246549E-8</v>
      </c>
      <c r="E218" s="61">
        <f t="shared" si="49"/>
        <v>190</v>
      </c>
      <c r="F218" s="36">
        <f t="shared" si="50"/>
        <v>338</v>
      </c>
      <c r="G218" s="36">
        <f t="shared" si="51"/>
        <v>66</v>
      </c>
      <c r="H218" s="37">
        <f t="shared" si="52"/>
        <v>1</v>
      </c>
      <c r="I218" s="37">
        <f t="shared" si="53"/>
        <v>20</v>
      </c>
      <c r="J218" s="37">
        <f t="shared" si="54"/>
        <v>9</v>
      </c>
      <c r="K218" s="37">
        <f t="shared" si="55"/>
        <v>30</v>
      </c>
      <c r="L218" s="37"/>
      <c r="M218" s="37">
        <f t="shared" si="56"/>
        <v>7</v>
      </c>
      <c r="N218" s="37">
        <f t="shared" si="57"/>
        <v>30</v>
      </c>
      <c r="O218" s="37">
        <f t="shared" si="58"/>
        <v>37</v>
      </c>
      <c r="P218" s="37">
        <f t="shared" si="59"/>
        <v>37</v>
      </c>
      <c r="Q218" s="37">
        <f t="shared" si="60"/>
        <v>35</v>
      </c>
    </row>
    <row r="219" spans="1:17" s="34" customFormat="1" ht="15" x14ac:dyDescent="0.3">
      <c r="A219" s="53" t="s">
        <v>232</v>
      </c>
      <c r="B219" s="54" t="s">
        <v>545</v>
      </c>
      <c r="C219" s="62">
        <v>198.24</v>
      </c>
      <c r="D219" s="35">
        <f t="shared" si="61"/>
        <v>2.7409771401807099E-7</v>
      </c>
      <c r="E219" s="61">
        <f t="shared" si="49"/>
        <v>1598</v>
      </c>
      <c r="F219" s="36">
        <f t="shared" si="50"/>
        <v>2837</v>
      </c>
      <c r="G219" s="36">
        <f t="shared" si="51"/>
        <v>558</v>
      </c>
      <c r="H219" s="37">
        <f t="shared" si="52"/>
        <v>4</v>
      </c>
      <c r="I219" s="37">
        <f t="shared" si="53"/>
        <v>171</v>
      </c>
      <c r="J219" s="37">
        <f t="shared" si="54"/>
        <v>76</v>
      </c>
      <c r="K219" s="37">
        <f t="shared" si="55"/>
        <v>251</v>
      </c>
      <c r="L219" s="37"/>
      <c r="M219" s="37">
        <f t="shared" si="56"/>
        <v>57</v>
      </c>
      <c r="N219" s="37">
        <f t="shared" si="57"/>
        <v>256</v>
      </c>
      <c r="O219" s="37">
        <f t="shared" si="58"/>
        <v>313</v>
      </c>
      <c r="P219" s="37">
        <f t="shared" si="59"/>
        <v>313</v>
      </c>
      <c r="Q219" s="37">
        <f t="shared" si="60"/>
        <v>294</v>
      </c>
    </row>
    <row r="220" spans="1:17" s="34" customFormat="1" ht="15" x14ac:dyDescent="0.3">
      <c r="A220" s="53" t="s">
        <v>233</v>
      </c>
      <c r="B220" s="54" t="s">
        <v>546</v>
      </c>
      <c r="C220" s="62">
        <v>613.6</v>
      </c>
      <c r="D220" s="35">
        <f t="shared" si="61"/>
        <v>8.4839768624641022E-7</v>
      </c>
      <c r="E220" s="61">
        <f t="shared" si="49"/>
        <v>4946</v>
      </c>
      <c r="F220" s="36">
        <f t="shared" si="50"/>
        <v>8782</v>
      </c>
      <c r="G220" s="36">
        <f t="shared" si="51"/>
        <v>1728</v>
      </c>
      <c r="H220" s="37">
        <f t="shared" si="52"/>
        <v>14</v>
      </c>
      <c r="I220" s="37">
        <f t="shared" si="53"/>
        <v>530</v>
      </c>
      <c r="J220" s="37">
        <f t="shared" si="54"/>
        <v>234</v>
      </c>
      <c r="K220" s="37">
        <f t="shared" si="55"/>
        <v>778</v>
      </c>
      <c r="L220" s="37"/>
      <c r="M220" s="37">
        <f t="shared" si="56"/>
        <v>178</v>
      </c>
      <c r="N220" s="37">
        <f t="shared" si="57"/>
        <v>791</v>
      </c>
      <c r="O220" s="37">
        <f t="shared" si="58"/>
        <v>969</v>
      </c>
      <c r="P220" s="37">
        <f t="shared" si="59"/>
        <v>969</v>
      </c>
      <c r="Q220" s="37">
        <f t="shared" si="60"/>
        <v>910</v>
      </c>
    </row>
    <row r="221" spans="1:17" s="34" customFormat="1" ht="15" x14ac:dyDescent="0.3">
      <c r="A221" s="53" t="s">
        <v>234</v>
      </c>
      <c r="B221" s="54" t="s">
        <v>547</v>
      </c>
      <c r="C221" s="62">
        <v>469.92</v>
      </c>
      <c r="D221" s="35">
        <f t="shared" si="61"/>
        <v>6.4973768044477361E-7</v>
      </c>
      <c r="E221" s="61">
        <f t="shared" si="49"/>
        <v>3788</v>
      </c>
      <c r="F221" s="36">
        <f t="shared" si="50"/>
        <v>6726</v>
      </c>
      <c r="G221" s="36">
        <f t="shared" si="51"/>
        <v>1323</v>
      </c>
      <c r="H221" s="37">
        <f t="shared" si="52"/>
        <v>11</v>
      </c>
      <c r="I221" s="37">
        <f t="shared" si="53"/>
        <v>406</v>
      </c>
      <c r="J221" s="37">
        <f t="shared" si="54"/>
        <v>179</v>
      </c>
      <c r="K221" s="37">
        <f t="shared" si="55"/>
        <v>596</v>
      </c>
      <c r="L221" s="37"/>
      <c r="M221" s="37">
        <f t="shared" si="56"/>
        <v>136</v>
      </c>
      <c r="N221" s="37">
        <f t="shared" si="57"/>
        <v>606</v>
      </c>
      <c r="O221" s="37">
        <f t="shared" si="58"/>
        <v>742</v>
      </c>
      <c r="P221" s="37">
        <f t="shared" si="59"/>
        <v>742</v>
      </c>
      <c r="Q221" s="37">
        <f t="shared" si="60"/>
        <v>697</v>
      </c>
    </row>
    <row r="222" spans="1:17" s="34" customFormat="1" ht="15" x14ac:dyDescent="0.3">
      <c r="A222" s="53" t="s">
        <v>235</v>
      </c>
      <c r="B222" s="54" t="s">
        <v>548</v>
      </c>
      <c r="C222" s="62">
        <v>15287.21</v>
      </c>
      <c r="D222" s="35">
        <f t="shared" si="61"/>
        <v>2.1136951748961837E-5</v>
      </c>
      <c r="E222" s="61">
        <f t="shared" si="49"/>
        <v>123219</v>
      </c>
      <c r="F222" s="36">
        <f t="shared" si="50"/>
        <v>218797</v>
      </c>
      <c r="G222" s="36">
        <f t="shared" si="51"/>
        <v>43049</v>
      </c>
      <c r="H222" s="37">
        <f t="shared" si="52"/>
        <v>342</v>
      </c>
      <c r="I222" s="37">
        <f t="shared" si="53"/>
        <v>13199</v>
      </c>
      <c r="J222" s="37">
        <f t="shared" si="54"/>
        <v>5825</v>
      </c>
      <c r="K222" s="37">
        <f t="shared" si="55"/>
        <v>19366</v>
      </c>
      <c r="L222" s="37"/>
      <c r="M222" s="37">
        <f t="shared" si="56"/>
        <v>4430</v>
      </c>
      <c r="N222" s="37">
        <f t="shared" si="57"/>
        <v>19710</v>
      </c>
      <c r="O222" s="37">
        <f t="shared" si="58"/>
        <v>24140</v>
      </c>
      <c r="P222" s="37">
        <f t="shared" si="59"/>
        <v>24140</v>
      </c>
      <c r="Q222" s="37">
        <f t="shared" si="60"/>
        <v>22666</v>
      </c>
    </row>
    <row r="223" spans="1:17" s="34" customFormat="1" ht="15" x14ac:dyDescent="0.3">
      <c r="A223" s="53" t="s">
        <v>236</v>
      </c>
      <c r="B223" s="54" t="s">
        <v>549</v>
      </c>
      <c r="C223" s="62">
        <v>754.23</v>
      </c>
      <c r="D223" s="35">
        <f t="shared" si="61"/>
        <v>1.0428405914237777E-6</v>
      </c>
      <c r="E223" s="61">
        <f t="shared" si="49"/>
        <v>6079</v>
      </c>
      <c r="F223" s="36">
        <f t="shared" si="50"/>
        <v>10795</v>
      </c>
      <c r="G223" s="36">
        <f t="shared" si="51"/>
        <v>2124</v>
      </c>
      <c r="H223" s="37">
        <f t="shared" si="52"/>
        <v>17</v>
      </c>
      <c r="I223" s="37">
        <f t="shared" si="53"/>
        <v>651</v>
      </c>
      <c r="J223" s="37">
        <f t="shared" si="54"/>
        <v>287</v>
      </c>
      <c r="K223" s="37">
        <f t="shared" si="55"/>
        <v>955</v>
      </c>
      <c r="L223" s="37"/>
      <c r="M223" s="37">
        <f t="shared" si="56"/>
        <v>219</v>
      </c>
      <c r="N223" s="37">
        <f t="shared" si="57"/>
        <v>972</v>
      </c>
      <c r="O223" s="37">
        <f t="shared" si="58"/>
        <v>1191</v>
      </c>
      <c r="P223" s="37">
        <f t="shared" si="59"/>
        <v>1191</v>
      </c>
      <c r="Q223" s="37">
        <f t="shared" si="60"/>
        <v>1118</v>
      </c>
    </row>
    <row r="224" spans="1:17" s="34" customFormat="1" ht="15" x14ac:dyDescent="0.3">
      <c r="A224" s="53" t="s">
        <v>237</v>
      </c>
      <c r="B224" s="54" t="s">
        <v>550</v>
      </c>
      <c r="C224" s="62">
        <v>896417.39</v>
      </c>
      <c r="D224" s="35">
        <f t="shared" si="61"/>
        <v>1.2394368311392536E-3</v>
      </c>
      <c r="E224" s="61">
        <f t="shared" si="49"/>
        <v>7225367</v>
      </c>
      <c r="F224" s="36">
        <f t="shared" si="50"/>
        <v>12829920</v>
      </c>
      <c r="G224" s="36">
        <f t="shared" si="51"/>
        <v>2524330</v>
      </c>
      <c r="H224" s="37">
        <f t="shared" si="52"/>
        <v>20031</v>
      </c>
      <c r="I224" s="37">
        <f t="shared" si="53"/>
        <v>773940</v>
      </c>
      <c r="J224" s="37">
        <f t="shared" si="54"/>
        <v>341564</v>
      </c>
      <c r="K224" s="37">
        <f t="shared" si="55"/>
        <v>1135535</v>
      </c>
      <c r="L224" s="37"/>
      <c r="M224" s="37">
        <f t="shared" si="56"/>
        <v>259786</v>
      </c>
      <c r="N224" s="37">
        <f t="shared" si="57"/>
        <v>1155776</v>
      </c>
      <c r="O224" s="37">
        <f t="shared" si="58"/>
        <v>1415562</v>
      </c>
      <c r="P224" s="37">
        <f t="shared" si="59"/>
        <v>1415562</v>
      </c>
      <c r="Q224" s="37">
        <f t="shared" si="60"/>
        <v>1329116</v>
      </c>
    </row>
    <row r="225" spans="1:17" s="34" customFormat="1" ht="15" x14ac:dyDescent="0.3">
      <c r="A225" s="53" t="s">
        <v>238</v>
      </c>
      <c r="B225" s="54" t="s">
        <v>551</v>
      </c>
      <c r="C225" s="62">
        <v>231353.89</v>
      </c>
      <c r="D225" s="35">
        <f t="shared" si="61"/>
        <v>3.1988283080199888E-4</v>
      </c>
      <c r="E225" s="61">
        <f t="shared" si="49"/>
        <v>1864775</v>
      </c>
      <c r="F225" s="36">
        <f t="shared" si="50"/>
        <v>3311239</v>
      </c>
      <c r="G225" s="36">
        <f t="shared" si="51"/>
        <v>651497</v>
      </c>
      <c r="H225" s="37">
        <f t="shared" si="52"/>
        <v>5170</v>
      </c>
      <c r="I225" s="37">
        <f t="shared" si="53"/>
        <v>199744</v>
      </c>
      <c r="J225" s="37">
        <f t="shared" si="54"/>
        <v>88153</v>
      </c>
      <c r="K225" s="37">
        <f t="shared" si="55"/>
        <v>293067</v>
      </c>
      <c r="L225" s="37"/>
      <c r="M225" s="37">
        <f t="shared" si="56"/>
        <v>67048</v>
      </c>
      <c r="N225" s="37">
        <f t="shared" si="57"/>
        <v>298291</v>
      </c>
      <c r="O225" s="37">
        <f t="shared" si="58"/>
        <v>365339</v>
      </c>
      <c r="P225" s="37">
        <f t="shared" si="59"/>
        <v>365339</v>
      </c>
      <c r="Q225" s="37">
        <f t="shared" si="60"/>
        <v>343028</v>
      </c>
    </row>
    <row r="226" spans="1:17" s="34" customFormat="1" ht="15" x14ac:dyDescent="0.3">
      <c r="A226" s="53" t="s">
        <v>239</v>
      </c>
      <c r="B226" s="54" t="s">
        <v>552</v>
      </c>
      <c r="C226" s="62">
        <v>140661.94</v>
      </c>
      <c r="D226" s="35">
        <f t="shared" si="61"/>
        <v>1.9448706720816717E-4</v>
      </c>
      <c r="E226" s="61">
        <f t="shared" si="49"/>
        <v>1133773</v>
      </c>
      <c r="F226" s="36">
        <f t="shared" si="50"/>
        <v>2013216</v>
      </c>
      <c r="G226" s="36">
        <f t="shared" si="51"/>
        <v>396107</v>
      </c>
      <c r="H226" s="37">
        <f t="shared" si="52"/>
        <v>3143</v>
      </c>
      <c r="I226" s="37">
        <f t="shared" si="53"/>
        <v>121443</v>
      </c>
      <c r="J226" s="37">
        <f t="shared" si="54"/>
        <v>53597</v>
      </c>
      <c r="K226" s="37">
        <f t="shared" si="55"/>
        <v>178183</v>
      </c>
      <c r="L226" s="37"/>
      <c r="M226" s="37">
        <f t="shared" si="56"/>
        <v>40765</v>
      </c>
      <c r="N226" s="37">
        <f t="shared" si="57"/>
        <v>181359</v>
      </c>
      <c r="O226" s="37">
        <f t="shared" si="58"/>
        <v>222124</v>
      </c>
      <c r="P226" s="37">
        <f t="shared" si="59"/>
        <v>222124</v>
      </c>
      <c r="Q226" s="37">
        <f t="shared" si="60"/>
        <v>208559</v>
      </c>
    </row>
    <row r="227" spans="1:17" s="34" customFormat="1" ht="15" x14ac:dyDescent="0.3">
      <c r="A227" s="53" t="s">
        <v>240</v>
      </c>
      <c r="B227" s="54" t="s">
        <v>553</v>
      </c>
      <c r="C227" s="62">
        <v>23729.39</v>
      </c>
      <c r="D227" s="35">
        <f t="shared" si="61"/>
        <v>3.2809582092631526E-5</v>
      </c>
      <c r="E227" s="61">
        <f t="shared" si="49"/>
        <v>191265</v>
      </c>
      <c r="F227" s="36">
        <f t="shared" si="50"/>
        <v>339625</v>
      </c>
      <c r="G227" s="36">
        <f t="shared" si="51"/>
        <v>66822</v>
      </c>
      <c r="H227" s="37">
        <f t="shared" si="52"/>
        <v>530</v>
      </c>
      <c r="I227" s="37">
        <f t="shared" si="53"/>
        <v>20487</v>
      </c>
      <c r="J227" s="37">
        <f t="shared" si="54"/>
        <v>9042</v>
      </c>
      <c r="K227" s="37">
        <f t="shared" si="55"/>
        <v>30059</v>
      </c>
      <c r="L227" s="37"/>
      <c r="M227" s="37">
        <f t="shared" si="56"/>
        <v>6877</v>
      </c>
      <c r="N227" s="37">
        <f t="shared" si="57"/>
        <v>30595</v>
      </c>
      <c r="O227" s="37">
        <f t="shared" si="58"/>
        <v>37472</v>
      </c>
      <c r="P227" s="37">
        <f t="shared" si="59"/>
        <v>37472</v>
      </c>
      <c r="Q227" s="37">
        <f t="shared" si="60"/>
        <v>35184</v>
      </c>
    </row>
    <row r="228" spans="1:17" s="34" customFormat="1" ht="15" x14ac:dyDescent="0.3">
      <c r="A228" s="53" t="s">
        <v>241</v>
      </c>
      <c r="B228" s="54" t="s">
        <v>554</v>
      </c>
      <c r="C228" s="62">
        <v>224802.19</v>
      </c>
      <c r="D228" s="35">
        <f t="shared" si="61"/>
        <v>3.1082408386428603E-4</v>
      </c>
      <c r="E228" s="61">
        <f t="shared" si="49"/>
        <v>1811967</v>
      </c>
      <c r="F228" s="36">
        <f t="shared" si="50"/>
        <v>3217468</v>
      </c>
      <c r="G228" s="36">
        <f t="shared" si="51"/>
        <v>633048</v>
      </c>
      <c r="H228" s="37">
        <f t="shared" si="52"/>
        <v>5023</v>
      </c>
      <c r="I228" s="37">
        <f t="shared" si="53"/>
        <v>194088</v>
      </c>
      <c r="J228" s="37">
        <f t="shared" si="54"/>
        <v>85657</v>
      </c>
      <c r="K228" s="37">
        <f t="shared" si="55"/>
        <v>284768</v>
      </c>
      <c r="L228" s="37"/>
      <c r="M228" s="37">
        <f t="shared" si="56"/>
        <v>65149</v>
      </c>
      <c r="N228" s="37">
        <f t="shared" si="57"/>
        <v>289844</v>
      </c>
      <c r="O228" s="37">
        <f t="shared" si="58"/>
        <v>354993</v>
      </c>
      <c r="P228" s="37">
        <f t="shared" si="59"/>
        <v>354993</v>
      </c>
      <c r="Q228" s="37">
        <f t="shared" si="60"/>
        <v>333314</v>
      </c>
    </row>
    <row r="229" spans="1:17" s="34" customFormat="1" ht="15" x14ac:dyDescent="0.3">
      <c r="A229" s="53" t="s">
        <v>242</v>
      </c>
      <c r="B229" s="54" t="s">
        <v>555</v>
      </c>
      <c r="C229" s="62">
        <v>6597.05</v>
      </c>
      <c r="D229" s="35">
        <f t="shared" si="61"/>
        <v>9.1214503846999358E-6</v>
      </c>
      <c r="E229" s="61">
        <f t="shared" si="49"/>
        <v>53174</v>
      </c>
      <c r="F229" s="36">
        <f t="shared" si="50"/>
        <v>94420</v>
      </c>
      <c r="G229" s="36">
        <f t="shared" si="51"/>
        <v>18577</v>
      </c>
      <c r="H229" s="37">
        <f t="shared" si="52"/>
        <v>147</v>
      </c>
      <c r="I229" s="37">
        <f t="shared" si="53"/>
        <v>5696</v>
      </c>
      <c r="J229" s="37">
        <f t="shared" si="54"/>
        <v>2514</v>
      </c>
      <c r="K229" s="37">
        <f t="shared" si="55"/>
        <v>8357</v>
      </c>
      <c r="L229" s="37"/>
      <c r="M229" s="37">
        <f t="shared" si="56"/>
        <v>1912</v>
      </c>
      <c r="N229" s="37">
        <f t="shared" si="57"/>
        <v>8506</v>
      </c>
      <c r="O229" s="37">
        <f t="shared" si="58"/>
        <v>10418</v>
      </c>
      <c r="P229" s="37">
        <f t="shared" si="59"/>
        <v>10418</v>
      </c>
      <c r="Q229" s="37">
        <f t="shared" si="60"/>
        <v>9781</v>
      </c>
    </row>
    <row r="230" spans="1:17" s="34" customFormat="1" ht="15" x14ac:dyDescent="0.3">
      <c r="A230" s="53" t="s">
        <v>243</v>
      </c>
      <c r="B230" s="54" t="s">
        <v>556</v>
      </c>
      <c r="C230" s="62">
        <v>517807.52</v>
      </c>
      <c r="D230" s="35">
        <f t="shared" si="61"/>
        <v>7.1594964453877414E-4</v>
      </c>
      <c r="E230" s="61">
        <f t="shared" si="49"/>
        <v>4173669</v>
      </c>
      <c r="F230" s="36">
        <f t="shared" si="50"/>
        <v>7411089</v>
      </c>
      <c r="G230" s="36">
        <f t="shared" si="51"/>
        <v>1458157</v>
      </c>
      <c r="H230" s="37">
        <f t="shared" si="52"/>
        <v>11571</v>
      </c>
      <c r="I230" s="37">
        <f t="shared" si="53"/>
        <v>447060</v>
      </c>
      <c r="J230" s="37">
        <f t="shared" si="54"/>
        <v>197301</v>
      </c>
      <c r="K230" s="37">
        <f t="shared" si="55"/>
        <v>655932</v>
      </c>
      <c r="L230" s="37"/>
      <c r="M230" s="37">
        <f t="shared" si="56"/>
        <v>150063</v>
      </c>
      <c r="N230" s="37">
        <f t="shared" si="57"/>
        <v>667624</v>
      </c>
      <c r="O230" s="37">
        <f t="shared" si="58"/>
        <v>817687</v>
      </c>
      <c r="P230" s="37">
        <f t="shared" si="59"/>
        <v>817687</v>
      </c>
      <c r="Q230" s="37">
        <f t="shared" si="60"/>
        <v>767752</v>
      </c>
    </row>
    <row r="231" spans="1:17" s="34" customFormat="1" ht="15" x14ac:dyDescent="0.3">
      <c r="A231" s="53" t="s">
        <v>244</v>
      </c>
      <c r="B231" s="54" t="s">
        <v>557</v>
      </c>
      <c r="C231" s="62">
        <v>14973.04</v>
      </c>
      <c r="D231" s="35">
        <f t="shared" si="61"/>
        <v>2.0702562731543271E-5</v>
      </c>
      <c r="E231" s="61">
        <f t="shared" si="49"/>
        <v>120687</v>
      </c>
      <c r="F231" s="36">
        <f t="shared" si="50"/>
        <v>214301</v>
      </c>
      <c r="G231" s="36">
        <f t="shared" si="51"/>
        <v>42164</v>
      </c>
      <c r="H231" s="37">
        <f t="shared" si="52"/>
        <v>335</v>
      </c>
      <c r="I231" s="37">
        <f t="shared" si="53"/>
        <v>12927</v>
      </c>
      <c r="J231" s="37">
        <f t="shared" si="54"/>
        <v>5705</v>
      </c>
      <c r="K231" s="37">
        <f t="shared" si="55"/>
        <v>18967</v>
      </c>
      <c r="L231" s="37"/>
      <c r="M231" s="37">
        <f t="shared" si="56"/>
        <v>4339</v>
      </c>
      <c r="N231" s="37">
        <f t="shared" si="57"/>
        <v>19305</v>
      </c>
      <c r="O231" s="37">
        <f t="shared" si="58"/>
        <v>23644</v>
      </c>
      <c r="P231" s="37">
        <f t="shared" si="59"/>
        <v>23644</v>
      </c>
      <c r="Q231" s="37">
        <f t="shared" si="60"/>
        <v>22200</v>
      </c>
    </row>
    <row r="232" spans="1:17" s="34" customFormat="1" ht="15" x14ac:dyDescent="0.3">
      <c r="A232" s="53" t="s">
        <v>245</v>
      </c>
      <c r="B232" s="54" t="s">
        <v>558</v>
      </c>
      <c r="C232" s="62">
        <v>32016.61</v>
      </c>
      <c r="D232" s="35">
        <f t="shared" si="61"/>
        <v>4.4267956071469493E-5</v>
      </c>
      <c r="E232" s="61">
        <f t="shared" si="49"/>
        <v>258063</v>
      </c>
      <c r="F232" s="36">
        <f t="shared" si="50"/>
        <v>458236</v>
      </c>
      <c r="G232" s="36">
        <f t="shared" si="51"/>
        <v>90159</v>
      </c>
      <c r="H232" s="37">
        <f t="shared" si="52"/>
        <v>715</v>
      </c>
      <c r="I232" s="37">
        <f t="shared" si="53"/>
        <v>27642</v>
      </c>
      <c r="J232" s="37">
        <f t="shared" si="54"/>
        <v>12199</v>
      </c>
      <c r="K232" s="37">
        <f t="shared" si="55"/>
        <v>40556</v>
      </c>
      <c r="L232" s="37"/>
      <c r="M232" s="37">
        <f t="shared" si="56"/>
        <v>9279</v>
      </c>
      <c r="N232" s="37">
        <f t="shared" si="57"/>
        <v>41280</v>
      </c>
      <c r="O232" s="37">
        <f t="shared" si="58"/>
        <v>50559</v>
      </c>
      <c r="P232" s="37">
        <f t="shared" si="59"/>
        <v>50559</v>
      </c>
      <c r="Q232" s="37">
        <f t="shared" si="60"/>
        <v>47471</v>
      </c>
    </row>
    <row r="233" spans="1:17" s="34" customFormat="1" ht="15" x14ac:dyDescent="0.3">
      <c r="A233" s="53" t="s">
        <v>246</v>
      </c>
      <c r="B233" s="54" t="s">
        <v>559</v>
      </c>
      <c r="C233" s="62">
        <v>5853.71</v>
      </c>
      <c r="D233" s="35">
        <f t="shared" si="61"/>
        <v>8.0936669164887126E-6</v>
      </c>
      <c r="E233" s="61">
        <f t="shared" si="49"/>
        <v>47182</v>
      </c>
      <c r="F233" s="36">
        <f t="shared" si="50"/>
        <v>83781</v>
      </c>
      <c r="G233" s="36">
        <f t="shared" si="51"/>
        <v>16484</v>
      </c>
      <c r="H233" s="37">
        <f t="shared" si="52"/>
        <v>131</v>
      </c>
      <c r="I233" s="37">
        <f t="shared" si="53"/>
        <v>5054</v>
      </c>
      <c r="J233" s="37">
        <f t="shared" si="54"/>
        <v>2230</v>
      </c>
      <c r="K233" s="37">
        <f t="shared" si="55"/>
        <v>7415</v>
      </c>
      <c r="L233" s="37"/>
      <c r="M233" s="37">
        <f t="shared" si="56"/>
        <v>1696</v>
      </c>
      <c r="N233" s="37">
        <f t="shared" si="57"/>
        <v>7547</v>
      </c>
      <c r="O233" s="37">
        <f t="shared" si="58"/>
        <v>9243</v>
      </c>
      <c r="P233" s="37">
        <f t="shared" si="59"/>
        <v>9243</v>
      </c>
      <c r="Q233" s="37">
        <f t="shared" si="60"/>
        <v>8679</v>
      </c>
    </row>
    <row r="234" spans="1:17" s="34" customFormat="1" ht="15" x14ac:dyDescent="0.3">
      <c r="A234" s="53" t="s">
        <v>247</v>
      </c>
      <c r="B234" s="54" t="s">
        <v>560</v>
      </c>
      <c r="C234" s="62">
        <v>3434.41</v>
      </c>
      <c r="D234" s="35">
        <f t="shared" si="61"/>
        <v>4.748607395080726E-6</v>
      </c>
      <c r="E234" s="61">
        <f t="shared" si="49"/>
        <v>27682</v>
      </c>
      <c r="F234" s="36">
        <f t="shared" si="50"/>
        <v>49155</v>
      </c>
      <c r="G234" s="36">
        <f t="shared" si="51"/>
        <v>9671</v>
      </c>
      <c r="H234" s="37">
        <f t="shared" si="52"/>
        <v>77</v>
      </c>
      <c r="I234" s="37">
        <f t="shared" si="53"/>
        <v>2965</v>
      </c>
      <c r="J234" s="37">
        <f t="shared" si="54"/>
        <v>1309</v>
      </c>
      <c r="K234" s="37">
        <f t="shared" si="55"/>
        <v>4351</v>
      </c>
      <c r="L234" s="37"/>
      <c r="M234" s="37">
        <f t="shared" si="56"/>
        <v>995</v>
      </c>
      <c r="N234" s="37">
        <f t="shared" si="57"/>
        <v>4428</v>
      </c>
      <c r="O234" s="37">
        <f t="shared" si="58"/>
        <v>5423</v>
      </c>
      <c r="P234" s="37">
        <f t="shared" si="59"/>
        <v>5423</v>
      </c>
      <c r="Q234" s="37">
        <f t="shared" si="60"/>
        <v>5092</v>
      </c>
    </row>
    <row r="235" spans="1:17" s="34" customFormat="1" ht="15" x14ac:dyDescent="0.3">
      <c r="A235" s="53" t="s">
        <v>248</v>
      </c>
      <c r="B235" s="54" t="s">
        <v>561</v>
      </c>
      <c r="C235" s="62">
        <v>271.88</v>
      </c>
      <c r="D235" s="35">
        <f t="shared" si="61"/>
        <v>3.7591649761517927E-7</v>
      </c>
      <c r="E235" s="61">
        <f t="shared" si="49"/>
        <v>2191</v>
      </c>
      <c r="F235" s="36">
        <f t="shared" si="50"/>
        <v>3891</v>
      </c>
      <c r="G235" s="36">
        <f t="shared" si="51"/>
        <v>766</v>
      </c>
      <c r="H235" s="37">
        <f t="shared" si="52"/>
        <v>6</v>
      </c>
      <c r="I235" s="37">
        <f t="shared" si="53"/>
        <v>235</v>
      </c>
      <c r="J235" s="37">
        <f t="shared" si="54"/>
        <v>104</v>
      </c>
      <c r="K235" s="37">
        <f t="shared" si="55"/>
        <v>345</v>
      </c>
      <c r="L235" s="37"/>
      <c r="M235" s="37">
        <f t="shared" si="56"/>
        <v>79</v>
      </c>
      <c r="N235" s="37">
        <f t="shared" si="57"/>
        <v>351</v>
      </c>
      <c r="O235" s="37">
        <f t="shared" si="58"/>
        <v>430</v>
      </c>
      <c r="P235" s="37">
        <f t="shared" si="59"/>
        <v>430</v>
      </c>
      <c r="Q235" s="37">
        <f t="shared" si="60"/>
        <v>403</v>
      </c>
    </row>
    <row r="236" spans="1:17" s="34" customFormat="1" ht="15" x14ac:dyDescent="0.3">
      <c r="A236" s="53" t="s">
        <v>249</v>
      </c>
      <c r="B236" s="54" t="s">
        <v>562</v>
      </c>
      <c r="C236" s="62">
        <v>368172.17</v>
      </c>
      <c r="D236" s="35">
        <f t="shared" si="61"/>
        <v>5.0905543867066491E-4</v>
      </c>
      <c r="E236" s="61">
        <f t="shared" si="49"/>
        <v>2967568</v>
      </c>
      <c r="F236" s="36">
        <f t="shared" si="50"/>
        <v>5269442</v>
      </c>
      <c r="G236" s="36">
        <f t="shared" si="51"/>
        <v>1036781</v>
      </c>
      <c r="H236" s="37">
        <f t="shared" si="52"/>
        <v>8227</v>
      </c>
      <c r="I236" s="37">
        <f t="shared" si="53"/>
        <v>317869</v>
      </c>
      <c r="J236" s="37">
        <f t="shared" si="54"/>
        <v>140285</v>
      </c>
      <c r="K236" s="37">
        <f t="shared" si="55"/>
        <v>466381</v>
      </c>
      <c r="L236" s="37"/>
      <c r="M236" s="37">
        <f t="shared" si="56"/>
        <v>106698</v>
      </c>
      <c r="N236" s="37">
        <f t="shared" si="57"/>
        <v>474695</v>
      </c>
      <c r="O236" s="37">
        <f t="shared" si="58"/>
        <v>581393</v>
      </c>
      <c r="P236" s="37">
        <f t="shared" si="59"/>
        <v>581393</v>
      </c>
      <c r="Q236" s="37">
        <f t="shared" si="60"/>
        <v>545888</v>
      </c>
    </row>
    <row r="237" spans="1:17" s="34" customFormat="1" ht="15" x14ac:dyDescent="0.3">
      <c r="A237" s="53" t="s">
        <v>250</v>
      </c>
      <c r="B237" s="54" t="s">
        <v>563</v>
      </c>
      <c r="C237" s="62">
        <v>291081.52</v>
      </c>
      <c r="D237" s="35">
        <f t="shared" si="61"/>
        <v>4.024655933459716E-4</v>
      </c>
      <c r="E237" s="61">
        <f t="shared" si="49"/>
        <v>2346196</v>
      </c>
      <c r="F237" s="36">
        <f t="shared" si="50"/>
        <v>4166087</v>
      </c>
      <c r="G237" s="36">
        <f t="shared" si="51"/>
        <v>819692</v>
      </c>
      <c r="H237" s="37">
        <f t="shared" si="52"/>
        <v>6504</v>
      </c>
      <c r="I237" s="37">
        <f t="shared" si="53"/>
        <v>251311</v>
      </c>
      <c r="J237" s="37">
        <f t="shared" si="54"/>
        <v>110911</v>
      </c>
      <c r="K237" s="37">
        <f t="shared" si="55"/>
        <v>368726</v>
      </c>
      <c r="L237" s="37"/>
      <c r="M237" s="37">
        <f t="shared" si="56"/>
        <v>84357</v>
      </c>
      <c r="N237" s="37">
        <f t="shared" si="57"/>
        <v>375299</v>
      </c>
      <c r="O237" s="37">
        <f t="shared" si="58"/>
        <v>459656</v>
      </c>
      <c r="P237" s="37">
        <f t="shared" si="59"/>
        <v>459656</v>
      </c>
      <c r="Q237" s="37">
        <f t="shared" si="60"/>
        <v>431586</v>
      </c>
    </row>
    <row r="238" spans="1:17" s="34" customFormat="1" ht="15" x14ac:dyDescent="0.3">
      <c r="A238" s="53" t="s">
        <v>251</v>
      </c>
      <c r="B238" s="54" t="s">
        <v>564</v>
      </c>
      <c r="C238" s="62">
        <v>437752.45</v>
      </c>
      <c r="D238" s="35">
        <f t="shared" si="61"/>
        <v>6.0526102628536077E-4</v>
      </c>
      <c r="E238" s="61">
        <f t="shared" si="49"/>
        <v>3528403</v>
      </c>
      <c r="F238" s="36">
        <f t="shared" si="50"/>
        <v>6265305</v>
      </c>
      <c r="G238" s="36">
        <f t="shared" si="51"/>
        <v>1232720</v>
      </c>
      <c r="H238" s="37">
        <f t="shared" si="52"/>
        <v>9782</v>
      </c>
      <c r="I238" s="37">
        <f t="shared" si="53"/>
        <v>377943</v>
      </c>
      <c r="J238" s="37">
        <f t="shared" si="54"/>
        <v>166798</v>
      </c>
      <c r="K238" s="37">
        <f t="shared" si="55"/>
        <v>554523</v>
      </c>
      <c r="L238" s="37"/>
      <c r="M238" s="37">
        <f t="shared" si="56"/>
        <v>126863</v>
      </c>
      <c r="N238" s="37">
        <f t="shared" si="57"/>
        <v>564406</v>
      </c>
      <c r="O238" s="37">
        <f t="shared" si="58"/>
        <v>691269</v>
      </c>
      <c r="P238" s="37">
        <f t="shared" si="59"/>
        <v>691269</v>
      </c>
      <c r="Q238" s="37">
        <f t="shared" si="60"/>
        <v>649054</v>
      </c>
    </row>
    <row r="239" spans="1:17" s="34" customFormat="1" ht="15" x14ac:dyDescent="0.3">
      <c r="A239" s="53" t="s">
        <v>252</v>
      </c>
      <c r="B239" s="54" t="s">
        <v>565</v>
      </c>
      <c r="C239" s="62">
        <v>12881.12</v>
      </c>
      <c r="D239" s="35">
        <f t="shared" si="61"/>
        <v>1.7810157112552739E-5</v>
      </c>
      <c r="E239" s="61">
        <f t="shared" si="49"/>
        <v>103825</v>
      </c>
      <c r="F239" s="36">
        <f t="shared" si="50"/>
        <v>184360</v>
      </c>
      <c r="G239" s="36">
        <f t="shared" si="51"/>
        <v>36274</v>
      </c>
      <c r="H239" s="37">
        <f t="shared" si="52"/>
        <v>288</v>
      </c>
      <c r="I239" s="37">
        <f t="shared" si="53"/>
        <v>11121</v>
      </c>
      <c r="J239" s="37">
        <f t="shared" si="54"/>
        <v>4908</v>
      </c>
      <c r="K239" s="37">
        <f t="shared" si="55"/>
        <v>16317</v>
      </c>
      <c r="L239" s="37"/>
      <c r="M239" s="37">
        <f t="shared" si="56"/>
        <v>3733</v>
      </c>
      <c r="N239" s="37">
        <f t="shared" si="57"/>
        <v>16608</v>
      </c>
      <c r="O239" s="37">
        <f t="shared" si="58"/>
        <v>20341</v>
      </c>
      <c r="P239" s="37">
        <f t="shared" si="59"/>
        <v>20341</v>
      </c>
      <c r="Q239" s="37">
        <f t="shared" si="60"/>
        <v>19099</v>
      </c>
    </row>
    <row r="240" spans="1:17" s="34" customFormat="1" ht="15" x14ac:dyDescent="0.3">
      <c r="A240" s="53" t="s">
        <v>253</v>
      </c>
      <c r="B240" s="54" t="s">
        <v>566</v>
      </c>
      <c r="C240" s="62">
        <v>11111.76</v>
      </c>
      <c r="D240" s="35">
        <f t="shared" si="61"/>
        <v>1.536374099433737E-5</v>
      </c>
      <c r="E240" s="61">
        <f t="shared" si="49"/>
        <v>89564</v>
      </c>
      <c r="F240" s="36">
        <f t="shared" si="50"/>
        <v>159036</v>
      </c>
      <c r="G240" s="36">
        <f t="shared" si="51"/>
        <v>31291</v>
      </c>
      <c r="H240" s="37">
        <f t="shared" si="52"/>
        <v>248</v>
      </c>
      <c r="I240" s="37">
        <f t="shared" si="53"/>
        <v>9594</v>
      </c>
      <c r="J240" s="37">
        <f t="shared" si="54"/>
        <v>4234</v>
      </c>
      <c r="K240" s="37">
        <f t="shared" si="55"/>
        <v>14076</v>
      </c>
      <c r="L240" s="37"/>
      <c r="M240" s="37">
        <f t="shared" si="56"/>
        <v>3220</v>
      </c>
      <c r="N240" s="37">
        <f t="shared" si="57"/>
        <v>14327</v>
      </c>
      <c r="O240" s="37">
        <f t="shared" si="58"/>
        <v>17547</v>
      </c>
      <c r="P240" s="37">
        <f t="shared" si="59"/>
        <v>17547</v>
      </c>
      <c r="Q240" s="37">
        <f t="shared" si="60"/>
        <v>16475</v>
      </c>
    </row>
    <row r="241" spans="1:17" s="34" customFormat="1" ht="15" x14ac:dyDescent="0.3">
      <c r="A241" s="53" t="s">
        <v>254</v>
      </c>
      <c r="B241" s="54" t="s">
        <v>567</v>
      </c>
      <c r="C241" s="62">
        <v>186437.99</v>
      </c>
      <c r="D241" s="35">
        <f t="shared" si="61"/>
        <v>2.577795947595035E-4</v>
      </c>
      <c r="E241" s="61">
        <f t="shared" si="49"/>
        <v>1502741</v>
      </c>
      <c r="F241" s="36">
        <f t="shared" si="50"/>
        <v>2668382</v>
      </c>
      <c r="G241" s="36">
        <f t="shared" si="51"/>
        <v>525013</v>
      </c>
      <c r="H241" s="37">
        <f t="shared" si="52"/>
        <v>4166</v>
      </c>
      <c r="I241" s="37">
        <f t="shared" si="53"/>
        <v>160965</v>
      </c>
      <c r="J241" s="37">
        <f t="shared" si="54"/>
        <v>71039</v>
      </c>
      <c r="K241" s="37">
        <f t="shared" si="55"/>
        <v>236170</v>
      </c>
      <c r="L241" s="37"/>
      <c r="M241" s="37">
        <f t="shared" si="56"/>
        <v>54031</v>
      </c>
      <c r="N241" s="37">
        <f t="shared" si="57"/>
        <v>240380</v>
      </c>
      <c r="O241" s="37">
        <f t="shared" si="58"/>
        <v>294411</v>
      </c>
      <c r="P241" s="37">
        <f t="shared" si="59"/>
        <v>294411</v>
      </c>
      <c r="Q241" s="37">
        <f t="shared" si="60"/>
        <v>276431</v>
      </c>
    </row>
    <row r="242" spans="1:17" s="34" customFormat="1" ht="15" x14ac:dyDescent="0.3">
      <c r="A242" s="53" t="s">
        <v>255</v>
      </c>
      <c r="B242" s="54" t="s">
        <v>568</v>
      </c>
      <c r="C242" s="62">
        <v>40733.61</v>
      </c>
      <c r="D242" s="35">
        <f t="shared" si="61"/>
        <v>5.6320567921224963E-5</v>
      </c>
      <c r="E242" s="61">
        <f t="shared" si="49"/>
        <v>328324</v>
      </c>
      <c r="F242" s="36">
        <f t="shared" si="50"/>
        <v>582997</v>
      </c>
      <c r="G242" s="36">
        <f t="shared" si="51"/>
        <v>114707</v>
      </c>
      <c r="H242" s="37">
        <f t="shared" si="52"/>
        <v>910</v>
      </c>
      <c r="I242" s="37">
        <f t="shared" si="53"/>
        <v>35168</v>
      </c>
      <c r="J242" s="37">
        <f t="shared" si="54"/>
        <v>15521</v>
      </c>
      <c r="K242" s="37">
        <f t="shared" si="55"/>
        <v>51599</v>
      </c>
      <c r="L242" s="37"/>
      <c r="M242" s="37">
        <f t="shared" si="56"/>
        <v>11805</v>
      </c>
      <c r="N242" s="37">
        <f t="shared" si="57"/>
        <v>52519</v>
      </c>
      <c r="O242" s="37">
        <f t="shared" si="58"/>
        <v>64324</v>
      </c>
      <c r="P242" s="37">
        <f t="shared" si="59"/>
        <v>64324</v>
      </c>
      <c r="Q242" s="37">
        <f t="shared" si="60"/>
        <v>60396</v>
      </c>
    </row>
    <row r="243" spans="1:17" s="34" customFormat="1" ht="15" x14ac:dyDescent="0.3">
      <c r="A243" s="53" t="s">
        <v>256</v>
      </c>
      <c r="B243" s="54" t="s">
        <v>569</v>
      </c>
      <c r="C243" s="62">
        <v>15991.63</v>
      </c>
      <c r="D243" s="35">
        <f t="shared" si="61"/>
        <v>2.21109222478955E-5</v>
      </c>
      <c r="E243" s="61">
        <f t="shared" si="49"/>
        <v>128897</v>
      </c>
      <c r="F243" s="36">
        <f t="shared" si="50"/>
        <v>228879</v>
      </c>
      <c r="G243" s="36">
        <f t="shared" si="51"/>
        <v>45033</v>
      </c>
      <c r="H243" s="37">
        <f t="shared" si="52"/>
        <v>357</v>
      </c>
      <c r="I243" s="37">
        <f t="shared" si="53"/>
        <v>13807</v>
      </c>
      <c r="J243" s="37">
        <f t="shared" si="54"/>
        <v>6093</v>
      </c>
      <c r="K243" s="37">
        <f t="shared" si="55"/>
        <v>20257</v>
      </c>
      <c r="L243" s="37"/>
      <c r="M243" s="37">
        <f t="shared" si="56"/>
        <v>4634</v>
      </c>
      <c r="N243" s="37">
        <f t="shared" si="57"/>
        <v>20618</v>
      </c>
      <c r="O243" s="37">
        <f t="shared" si="58"/>
        <v>25252</v>
      </c>
      <c r="P243" s="37">
        <f t="shared" si="59"/>
        <v>25252</v>
      </c>
      <c r="Q243" s="37">
        <f t="shared" si="60"/>
        <v>23711</v>
      </c>
    </row>
    <row r="244" spans="1:17" s="34" customFormat="1" ht="15" x14ac:dyDescent="0.3">
      <c r="A244" s="53" t="s">
        <v>257</v>
      </c>
      <c r="B244" s="54" t="s">
        <v>570</v>
      </c>
      <c r="C244" s="62">
        <v>14418.12</v>
      </c>
      <c r="D244" s="35">
        <f t="shared" si="61"/>
        <v>1.9935299295995913E-5</v>
      </c>
      <c r="E244" s="61">
        <f t="shared" si="49"/>
        <v>116214</v>
      </c>
      <c r="F244" s="36">
        <f t="shared" si="50"/>
        <v>206358</v>
      </c>
      <c r="G244" s="36">
        <f t="shared" si="51"/>
        <v>40602</v>
      </c>
      <c r="H244" s="37">
        <f t="shared" si="52"/>
        <v>322</v>
      </c>
      <c r="I244" s="37">
        <f t="shared" si="53"/>
        <v>12448</v>
      </c>
      <c r="J244" s="37">
        <f t="shared" si="54"/>
        <v>5494</v>
      </c>
      <c r="K244" s="37">
        <f t="shared" si="55"/>
        <v>18264</v>
      </c>
      <c r="L244" s="37"/>
      <c r="M244" s="37">
        <f t="shared" si="56"/>
        <v>4178</v>
      </c>
      <c r="N244" s="37">
        <f t="shared" si="57"/>
        <v>18590</v>
      </c>
      <c r="O244" s="37">
        <f t="shared" si="58"/>
        <v>22768</v>
      </c>
      <c r="P244" s="37">
        <f t="shared" si="59"/>
        <v>22768</v>
      </c>
      <c r="Q244" s="37">
        <f t="shared" si="60"/>
        <v>21378</v>
      </c>
    </row>
    <row r="245" spans="1:17" s="34" customFormat="1" ht="15" x14ac:dyDescent="0.3">
      <c r="A245" s="53" t="s">
        <v>258</v>
      </c>
      <c r="B245" s="54" t="s">
        <v>571</v>
      </c>
      <c r="C245" s="62">
        <v>17320.060000000001</v>
      </c>
      <c r="D245" s="35">
        <f t="shared" si="61"/>
        <v>2.3947683881435788E-5</v>
      </c>
      <c r="E245" s="61">
        <f t="shared" si="49"/>
        <v>139604</v>
      </c>
      <c r="F245" s="36">
        <f t="shared" si="50"/>
        <v>247892</v>
      </c>
      <c r="G245" s="36">
        <f t="shared" si="51"/>
        <v>48774</v>
      </c>
      <c r="H245" s="37">
        <f t="shared" si="52"/>
        <v>387</v>
      </c>
      <c r="I245" s="37">
        <f t="shared" si="53"/>
        <v>14954</v>
      </c>
      <c r="J245" s="37">
        <f t="shared" si="54"/>
        <v>6599</v>
      </c>
      <c r="K245" s="37">
        <f t="shared" si="55"/>
        <v>21940</v>
      </c>
      <c r="L245" s="37"/>
      <c r="M245" s="37">
        <f t="shared" si="56"/>
        <v>5019</v>
      </c>
      <c r="N245" s="37">
        <f t="shared" si="57"/>
        <v>22331</v>
      </c>
      <c r="O245" s="37">
        <f t="shared" si="58"/>
        <v>27350</v>
      </c>
      <c r="P245" s="37">
        <f t="shared" si="59"/>
        <v>27350</v>
      </c>
      <c r="Q245" s="37">
        <f t="shared" si="60"/>
        <v>25680</v>
      </c>
    </row>
    <row r="246" spans="1:17" s="34" customFormat="1" ht="15" x14ac:dyDescent="0.3">
      <c r="A246" s="53" t="s">
        <v>259</v>
      </c>
      <c r="B246" s="54" t="s">
        <v>572</v>
      </c>
      <c r="C246" s="62">
        <v>27029.07</v>
      </c>
      <c r="D246" s="35">
        <f t="shared" si="61"/>
        <v>3.7371904252594947E-5</v>
      </c>
      <c r="E246" s="61">
        <f t="shared" si="49"/>
        <v>217862</v>
      </c>
      <c r="F246" s="36">
        <f t="shared" si="50"/>
        <v>386852</v>
      </c>
      <c r="G246" s="36">
        <f t="shared" si="51"/>
        <v>76114</v>
      </c>
      <c r="H246" s="37">
        <f t="shared" si="52"/>
        <v>604</v>
      </c>
      <c r="I246" s="37">
        <f t="shared" si="53"/>
        <v>23336</v>
      </c>
      <c r="J246" s="37">
        <f t="shared" si="54"/>
        <v>10299</v>
      </c>
      <c r="K246" s="37">
        <f t="shared" si="55"/>
        <v>34239</v>
      </c>
      <c r="L246" s="37"/>
      <c r="M246" s="37">
        <f t="shared" si="56"/>
        <v>7833</v>
      </c>
      <c r="N246" s="37">
        <f t="shared" si="57"/>
        <v>34849</v>
      </c>
      <c r="O246" s="37">
        <f t="shared" si="58"/>
        <v>42682</v>
      </c>
      <c r="P246" s="37">
        <f t="shared" si="59"/>
        <v>42682</v>
      </c>
      <c r="Q246" s="37">
        <f t="shared" si="60"/>
        <v>40076</v>
      </c>
    </row>
    <row r="247" spans="1:17" s="34" customFormat="1" ht="15" x14ac:dyDescent="0.3">
      <c r="A247" s="53" t="s">
        <v>260</v>
      </c>
      <c r="B247" s="54" t="s">
        <v>573</v>
      </c>
      <c r="C247" s="62">
        <v>9434.2999999999993</v>
      </c>
      <c r="D247" s="35">
        <f t="shared" si="61"/>
        <v>1.3044390957227032E-5</v>
      </c>
      <c r="E247" s="61">
        <f t="shared" si="49"/>
        <v>76043</v>
      </c>
      <c r="F247" s="36">
        <f t="shared" si="50"/>
        <v>135028</v>
      </c>
      <c r="G247" s="36">
        <f t="shared" si="51"/>
        <v>26567</v>
      </c>
      <c r="H247" s="37">
        <f t="shared" si="52"/>
        <v>211</v>
      </c>
      <c r="I247" s="37">
        <f t="shared" si="53"/>
        <v>8145</v>
      </c>
      <c r="J247" s="37">
        <f t="shared" si="54"/>
        <v>3595</v>
      </c>
      <c r="K247" s="37">
        <f t="shared" si="55"/>
        <v>11951</v>
      </c>
      <c r="L247" s="37"/>
      <c r="M247" s="37">
        <f t="shared" si="56"/>
        <v>2734</v>
      </c>
      <c r="N247" s="37">
        <f t="shared" si="57"/>
        <v>12164</v>
      </c>
      <c r="O247" s="37">
        <f t="shared" si="58"/>
        <v>14898</v>
      </c>
      <c r="P247" s="37">
        <f t="shared" si="59"/>
        <v>14898</v>
      </c>
      <c r="Q247" s="37">
        <f t="shared" si="60"/>
        <v>13988</v>
      </c>
    </row>
    <row r="248" spans="1:17" s="34" customFormat="1" ht="15" x14ac:dyDescent="0.3">
      <c r="A248" s="53" t="s">
        <v>261</v>
      </c>
      <c r="B248" s="54" t="s">
        <v>574</v>
      </c>
      <c r="C248" s="62">
        <v>9891.31</v>
      </c>
      <c r="D248" s="35">
        <f t="shared" si="61"/>
        <v>1.3676278549455637E-5</v>
      </c>
      <c r="E248" s="61">
        <f t="shared" si="49"/>
        <v>79727</v>
      </c>
      <c r="F248" s="36">
        <f t="shared" si="50"/>
        <v>141569</v>
      </c>
      <c r="G248" s="36">
        <f t="shared" si="51"/>
        <v>27854</v>
      </c>
      <c r="H248" s="37">
        <f t="shared" si="52"/>
        <v>221</v>
      </c>
      <c r="I248" s="37">
        <f t="shared" si="53"/>
        <v>8540</v>
      </c>
      <c r="J248" s="37">
        <f t="shared" si="54"/>
        <v>3769</v>
      </c>
      <c r="K248" s="37">
        <f t="shared" si="55"/>
        <v>12530</v>
      </c>
      <c r="L248" s="37"/>
      <c r="M248" s="37">
        <f t="shared" si="56"/>
        <v>2867</v>
      </c>
      <c r="N248" s="37">
        <f t="shared" si="57"/>
        <v>12753</v>
      </c>
      <c r="O248" s="37">
        <f t="shared" si="58"/>
        <v>15620</v>
      </c>
      <c r="P248" s="37">
        <f t="shared" si="59"/>
        <v>15620</v>
      </c>
      <c r="Q248" s="37">
        <f t="shared" si="60"/>
        <v>14666</v>
      </c>
    </row>
    <row r="249" spans="1:17" s="34" customFormat="1" ht="15" x14ac:dyDescent="0.3">
      <c r="A249" s="53" t="s">
        <v>262</v>
      </c>
      <c r="B249" s="54" t="s">
        <v>575</v>
      </c>
      <c r="C249" s="62">
        <v>4119.6499999999996</v>
      </c>
      <c r="D249" s="35">
        <f t="shared" si="61"/>
        <v>5.696058553039478E-6</v>
      </c>
      <c r="E249" s="61">
        <f t="shared" si="49"/>
        <v>33205</v>
      </c>
      <c r="F249" s="36">
        <f t="shared" si="50"/>
        <v>58962</v>
      </c>
      <c r="G249" s="36">
        <f t="shared" si="51"/>
        <v>11601</v>
      </c>
      <c r="H249" s="37">
        <f t="shared" si="52"/>
        <v>92</v>
      </c>
      <c r="I249" s="37">
        <f t="shared" si="53"/>
        <v>3557</v>
      </c>
      <c r="J249" s="37">
        <f t="shared" si="54"/>
        <v>1570</v>
      </c>
      <c r="K249" s="37">
        <f t="shared" si="55"/>
        <v>5219</v>
      </c>
      <c r="L249" s="37"/>
      <c r="M249" s="37">
        <f t="shared" si="56"/>
        <v>1194</v>
      </c>
      <c r="N249" s="37">
        <f t="shared" si="57"/>
        <v>5312</v>
      </c>
      <c r="O249" s="37">
        <f t="shared" si="58"/>
        <v>6506</v>
      </c>
      <c r="P249" s="37">
        <f t="shared" si="59"/>
        <v>6506</v>
      </c>
      <c r="Q249" s="37">
        <f t="shared" si="60"/>
        <v>6108</v>
      </c>
    </row>
    <row r="250" spans="1:17" s="34" customFormat="1" ht="15" x14ac:dyDescent="0.3">
      <c r="A250" s="53" t="s">
        <v>263</v>
      </c>
      <c r="B250" s="54" t="s">
        <v>576</v>
      </c>
      <c r="C250" s="62">
        <v>19616.27</v>
      </c>
      <c r="D250" s="35">
        <f t="shared" si="61"/>
        <v>2.712255228289581E-5</v>
      </c>
      <c r="E250" s="61">
        <f t="shared" si="49"/>
        <v>158112</v>
      </c>
      <c r="F250" s="36">
        <f t="shared" si="50"/>
        <v>280757</v>
      </c>
      <c r="G250" s="36">
        <f t="shared" si="51"/>
        <v>55240</v>
      </c>
      <c r="H250" s="37">
        <f t="shared" si="52"/>
        <v>438</v>
      </c>
      <c r="I250" s="37">
        <f t="shared" si="53"/>
        <v>16936</v>
      </c>
      <c r="J250" s="37">
        <f t="shared" si="54"/>
        <v>7474</v>
      </c>
      <c r="K250" s="37">
        <f t="shared" si="55"/>
        <v>24848</v>
      </c>
      <c r="L250" s="37"/>
      <c r="M250" s="37">
        <f t="shared" si="56"/>
        <v>5685</v>
      </c>
      <c r="N250" s="37">
        <f t="shared" si="57"/>
        <v>25292</v>
      </c>
      <c r="O250" s="37">
        <f t="shared" si="58"/>
        <v>30977</v>
      </c>
      <c r="P250" s="37">
        <f t="shared" si="59"/>
        <v>30977</v>
      </c>
      <c r="Q250" s="37">
        <f t="shared" si="60"/>
        <v>29085</v>
      </c>
    </row>
    <row r="251" spans="1:17" s="34" customFormat="1" ht="15" x14ac:dyDescent="0.3">
      <c r="A251" s="53" t="s">
        <v>264</v>
      </c>
      <c r="B251" s="54" t="s">
        <v>577</v>
      </c>
      <c r="C251" s="62">
        <v>23702.2</v>
      </c>
      <c r="D251" s="35">
        <f t="shared" si="61"/>
        <v>3.2771987677558123E-5</v>
      </c>
      <c r="E251" s="61">
        <f t="shared" si="49"/>
        <v>191046</v>
      </c>
      <c r="F251" s="36">
        <f t="shared" si="50"/>
        <v>339236</v>
      </c>
      <c r="G251" s="36">
        <f t="shared" si="51"/>
        <v>66746</v>
      </c>
      <c r="H251" s="37">
        <f t="shared" si="52"/>
        <v>530</v>
      </c>
      <c r="I251" s="37">
        <f t="shared" si="53"/>
        <v>20464</v>
      </c>
      <c r="J251" s="37">
        <f t="shared" si="54"/>
        <v>9031</v>
      </c>
      <c r="K251" s="37">
        <f t="shared" si="55"/>
        <v>30025</v>
      </c>
      <c r="L251" s="37"/>
      <c r="M251" s="37">
        <f t="shared" si="56"/>
        <v>6869</v>
      </c>
      <c r="N251" s="37">
        <f t="shared" si="57"/>
        <v>30560</v>
      </c>
      <c r="O251" s="37">
        <f t="shared" si="58"/>
        <v>37429</v>
      </c>
      <c r="P251" s="37">
        <f t="shared" si="59"/>
        <v>37429</v>
      </c>
      <c r="Q251" s="37">
        <f t="shared" si="60"/>
        <v>35143</v>
      </c>
    </row>
    <row r="252" spans="1:17" s="34" customFormat="1" ht="15" x14ac:dyDescent="0.3">
      <c r="A252" s="53" t="s">
        <v>265</v>
      </c>
      <c r="B252" s="54" t="s">
        <v>578</v>
      </c>
      <c r="C252" s="62">
        <v>12018.14</v>
      </c>
      <c r="D252" s="35">
        <f t="shared" si="61"/>
        <v>1.6616952687394771E-5</v>
      </c>
      <c r="E252" s="61">
        <f t="shared" si="49"/>
        <v>96869</v>
      </c>
      <c r="F252" s="36">
        <f t="shared" si="50"/>
        <v>172009</v>
      </c>
      <c r="G252" s="36">
        <f t="shared" si="51"/>
        <v>33843</v>
      </c>
      <c r="H252" s="37">
        <f t="shared" si="52"/>
        <v>269</v>
      </c>
      <c r="I252" s="37">
        <f t="shared" si="53"/>
        <v>10376</v>
      </c>
      <c r="J252" s="37">
        <f t="shared" si="54"/>
        <v>4579</v>
      </c>
      <c r="K252" s="37">
        <f t="shared" si="55"/>
        <v>15224</v>
      </c>
      <c r="L252" s="37"/>
      <c r="M252" s="37">
        <f t="shared" si="56"/>
        <v>3483</v>
      </c>
      <c r="N252" s="37">
        <f t="shared" si="57"/>
        <v>15495</v>
      </c>
      <c r="O252" s="37">
        <f t="shared" si="58"/>
        <v>18978</v>
      </c>
      <c r="P252" s="37">
        <f t="shared" si="59"/>
        <v>18978</v>
      </c>
      <c r="Q252" s="37">
        <f t="shared" si="60"/>
        <v>17819</v>
      </c>
    </row>
    <row r="253" spans="1:17" s="34" customFormat="1" ht="15" x14ac:dyDescent="0.3">
      <c r="A253" s="53" t="s">
        <v>266</v>
      </c>
      <c r="B253" s="54" t="s">
        <v>579</v>
      </c>
      <c r="C253" s="62">
        <v>173.73</v>
      </c>
      <c r="D253" s="35">
        <f t="shared" si="61"/>
        <v>2.4020881687025557E-7</v>
      </c>
      <c r="E253" s="61">
        <f t="shared" si="49"/>
        <v>1400</v>
      </c>
      <c r="F253" s="36">
        <f t="shared" si="50"/>
        <v>2487</v>
      </c>
      <c r="G253" s="36">
        <f t="shared" si="51"/>
        <v>489</v>
      </c>
      <c r="H253" s="37">
        <f t="shared" si="52"/>
        <v>4</v>
      </c>
      <c r="I253" s="37">
        <f t="shared" si="53"/>
        <v>150</v>
      </c>
      <c r="J253" s="37">
        <f t="shared" si="54"/>
        <v>66</v>
      </c>
      <c r="K253" s="37">
        <f t="shared" si="55"/>
        <v>220</v>
      </c>
      <c r="L253" s="37"/>
      <c r="M253" s="37">
        <f t="shared" si="56"/>
        <v>50</v>
      </c>
      <c r="N253" s="37">
        <f t="shared" si="57"/>
        <v>224</v>
      </c>
      <c r="O253" s="37">
        <f t="shared" si="58"/>
        <v>274</v>
      </c>
      <c r="P253" s="37">
        <f t="shared" si="59"/>
        <v>274</v>
      </c>
      <c r="Q253" s="37">
        <f t="shared" si="60"/>
        <v>258</v>
      </c>
    </row>
    <row r="254" spans="1:17" s="34" customFormat="1" ht="15" x14ac:dyDescent="0.3">
      <c r="A254" s="53" t="s">
        <v>267</v>
      </c>
      <c r="B254" s="54" t="s">
        <v>580</v>
      </c>
      <c r="C254" s="62">
        <v>1191146.8799999999</v>
      </c>
      <c r="D254" s="35">
        <f t="shared" si="61"/>
        <v>1.646946311883361E-3</v>
      </c>
      <c r="E254" s="61">
        <f t="shared" si="49"/>
        <v>9600967</v>
      </c>
      <c r="F254" s="36">
        <f t="shared" si="50"/>
        <v>17048218</v>
      </c>
      <c r="G254" s="36">
        <f t="shared" si="51"/>
        <v>3354295</v>
      </c>
      <c r="H254" s="37">
        <f t="shared" si="52"/>
        <v>26617</v>
      </c>
      <c r="I254" s="37">
        <f t="shared" si="53"/>
        <v>1028401</v>
      </c>
      <c r="J254" s="37">
        <f t="shared" si="54"/>
        <v>453865</v>
      </c>
      <c r="K254" s="37">
        <f t="shared" si="55"/>
        <v>1508883</v>
      </c>
      <c r="L254" s="37"/>
      <c r="M254" s="37">
        <f t="shared" si="56"/>
        <v>345201</v>
      </c>
      <c r="N254" s="37">
        <f t="shared" si="57"/>
        <v>1535779</v>
      </c>
      <c r="O254" s="37">
        <f t="shared" si="58"/>
        <v>1880980</v>
      </c>
      <c r="P254" s="37">
        <f t="shared" si="59"/>
        <v>1880980</v>
      </c>
      <c r="Q254" s="37">
        <f t="shared" si="60"/>
        <v>1766111</v>
      </c>
    </row>
    <row r="255" spans="1:17" s="34" customFormat="1" ht="15" x14ac:dyDescent="0.3">
      <c r="A255" s="53" t="s">
        <v>268</v>
      </c>
      <c r="B255" s="54" t="s">
        <v>581</v>
      </c>
      <c r="C255" s="62">
        <v>401728.48</v>
      </c>
      <c r="D255" s="35">
        <f t="shared" si="61"/>
        <v>5.5545227009662194E-4</v>
      </c>
      <c r="E255" s="61">
        <f t="shared" si="49"/>
        <v>3238040</v>
      </c>
      <c r="F255" s="36">
        <f t="shared" si="50"/>
        <v>5749715</v>
      </c>
      <c r="G255" s="36">
        <f t="shared" si="51"/>
        <v>1131276</v>
      </c>
      <c r="H255" s="37">
        <f t="shared" si="52"/>
        <v>8977</v>
      </c>
      <c r="I255" s="37">
        <f t="shared" si="53"/>
        <v>346840</v>
      </c>
      <c r="J255" s="37">
        <f t="shared" si="54"/>
        <v>153071</v>
      </c>
      <c r="K255" s="37">
        <f t="shared" si="55"/>
        <v>508888</v>
      </c>
      <c r="L255" s="37"/>
      <c r="M255" s="37">
        <f t="shared" si="56"/>
        <v>116423</v>
      </c>
      <c r="N255" s="37">
        <f t="shared" si="57"/>
        <v>517960</v>
      </c>
      <c r="O255" s="37">
        <f t="shared" si="58"/>
        <v>634383</v>
      </c>
      <c r="P255" s="37">
        <f t="shared" si="59"/>
        <v>634383</v>
      </c>
      <c r="Q255" s="37">
        <f t="shared" si="60"/>
        <v>595642</v>
      </c>
    </row>
    <row r="256" spans="1:17" s="34" customFormat="1" ht="15" x14ac:dyDescent="0.3">
      <c r="A256" s="53" t="s">
        <v>269</v>
      </c>
      <c r="B256" s="54" t="s">
        <v>582</v>
      </c>
      <c r="C256" s="62">
        <v>1072539.24</v>
      </c>
      <c r="D256" s="35">
        <f t="shared" si="61"/>
        <v>1.4829527536252987E-3</v>
      </c>
      <c r="E256" s="61">
        <f t="shared" si="49"/>
        <v>8644957</v>
      </c>
      <c r="F256" s="36">
        <f t="shared" si="50"/>
        <v>15350653</v>
      </c>
      <c r="G256" s="36">
        <f t="shared" si="51"/>
        <v>3020293</v>
      </c>
      <c r="H256" s="37">
        <f t="shared" si="52"/>
        <v>23966</v>
      </c>
      <c r="I256" s="37">
        <f t="shared" si="53"/>
        <v>925999</v>
      </c>
      <c r="J256" s="37">
        <f t="shared" si="54"/>
        <v>408672</v>
      </c>
      <c r="K256" s="37">
        <f t="shared" si="55"/>
        <v>1358637</v>
      </c>
      <c r="L256" s="37"/>
      <c r="M256" s="37">
        <f t="shared" si="56"/>
        <v>310828</v>
      </c>
      <c r="N256" s="37">
        <f t="shared" si="57"/>
        <v>1382855</v>
      </c>
      <c r="O256" s="37">
        <f t="shared" si="58"/>
        <v>1693683</v>
      </c>
      <c r="P256" s="37">
        <f t="shared" si="59"/>
        <v>1693683</v>
      </c>
      <c r="Q256" s="37">
        <f t="shared" si="60"/>
        <v>1590251</v>
      </c>
    </row>
    <row r="257" spans="1:17" s="34" customFormat="1" ht="15" x14ac:dyDescent="0.3">
      <c r="A257" s="53" t="s">
        <v>270</v>
      </c>
      <c r="B257" s="54" t="s">
        <v>583</v>
      </c>
      <c r="C257" s="62">
        <v>2112406.9500000002</v>
      </c>
      <c r="D257" s="35">
        <f t="shared" si="61"/>
        <v>2.9207320221493424E-3</v>
      </c>
      <c r="E257" s="61">
        <f t="shared" si="49"/>
        <v>17026573</v>
      </c>
      <c r="F257" s="36">
        <f t="shared" si="50"/>
        <v>30233697</v>
      </c>
      <c r="G257" s="36">
        <f t="shared" si="51"/>
        <v>5948582</v>
      </c>
      <c r="H257" s="37">
        <f t="shared" si="52"/>
        <v>47202</v>
      </c>
      <c r="I257" s="37">
        <f t="shared" si="53"/>
        <v>1823790</v>
      </c>
      <c r="J257" s="37">
        <f t="shared" si="54"/>
        <v>804895</v>
      </c>
      <c r="K257" s="37">
        <f t="shared" si="55"/>
        <v>2675887</v>
      </c>
      <c r="L257" s="37"/>
      <c r="M257" s="37">
        <f t="shared" si="56"/>
        <v>612187</v>
      </c>
      <c r="N257" s="37">
        <f t="shared" si="57"/>
        <v>2723585</v>
      </c>
      <c r="O257" s="37">
        <f t="shared" si="58"/>
        <v>3335772</v>
      </c>
      <c r="P257" s="37">
        <f t="shared" si="59"/>
        <v>3335772</v>
      </c>
      <c r="Q257" s="37">
        <f t="shared" si="60"/>
        <v>3132061</v>
      </c>
    </row>
    <row r="258" spans="1:17" s="34" customFormat="1" ht="15" x14ac:dyDescent="0.3">
      <c r="A258" s="53" t="s">
        <v>271</v>
      </c>
      <c r="B258" s="54" t="s">
        <v>584</v>
      </c>
      <c r="C258" s="62">
        <v>1151840.72</v>
      </c>
      <c r="D258" s="35">
        <f t="shared" si="61"/>
        <v>1.5925994161870912E-3</v>
      </c>
      <c r="E258" s="61">
        <f t="shared" si="49"/>
        <v>9284149</v>
      </c>
      <c r="F258" s="36">
        <f t="shared" si="50"/>
        <v>16485651</v>
      </c>
      <c r="G258" s="36">
        <f t="shared" si="51"/>
        <v>3243608</v>
      </c>
      <c r="H258" s="37">
        <f t="shared" si="52"/>
        <v>25738</v>
      </c>
      <c r="I258" s="37">
        <f t="shared" si="53"/>
        <v>994465</v>
      </c>
      <c r="J258" s="37">
        <f t="shared" si="54"/>
        <v>438888</v>
      </c>
      <c r="K258" s="37">
        <f t="shared" si="55"/>
        <v>1459091</v>
      </c>
      <c r="L258" s="37"/>
      <c r="M258" s="37">
        <f t="shared" si="56"/>
        <v>333810</v>
      </c>
      <c r="N258" s="37">
        <f t="shared" si="57"/>
        <v>1485100</v>
      </c>
      <c r="O258" s="37">
        <f t="shared" si="58"/>
        <v>1818910</v>
      </c>
      <c r="P258" s="37">
        <f t="shared" si="59"/>
        <v>1818910</v>
      </c>
      <c r="Q258" s="37">
        <f t="shared" si="60"/>
        <v>1707831</v>
      </c>
    </row>
    <row r="259" spans="1:17" s="34" customFormat="1" ht="15" x14ac:dyDescent="0.3">
      <c r="A259" s="53" t="s">
        <v>272</v>
      </c>
      <c r="B259" s="54" t="s">
        <v>585</v>
      </c>
      <c r="C259" s="62">
        <v>1797844.76</v>
      </c>
      <c r="D259" s="35">
        <f t="shared" si="61"/>
        <v>2.4858007408967288E-3</v>
      </c>
      <c r="E259" s="61">
        <f t="shared" si="49"/>
        <v>14491116</v>
      </c>
      <c r="F259" s="36">
        <f t="shared" si="50"/>
        <v>25731544</v>
      </c>
      <c r="G259" s="36">
        <f t="shared" si="51"/>
        <v>5062769</v>
      </c>
      <c r="H259" s="37">
        <f t="shared" si="52"/>
        <v>40173</v>
      </c>
      <c r="I259" s="37">
        <f t="shared" si="53"/>
        <v>1552206</v>
      </c>
      <c r="J259" s="37">
        <f t="shared" si="54"/>
        <v>685037</v>
      </c>
      <c r="K259" s="37">
        <f t="shared" si="55"/>
        <v>2277416</v>
      </c>
      <c r="L259" s="37"/>
      <c r="M259" s="37">
        <f t="shared" si="56"/>
        <v>521025</v>
      </c>
      <c r="N259" s="37">
        <f t="shared" si="57"/>
        <v>2318011</v>
      </c>
      <c r="O259" s="37">
        <f t="shared" si="58"/>
        <v>2839036</v>
      </c>
      <c r="P259" s="37">
        <f t="shared" si="59"/>
        <v>2839036</v>
      </c>
      <c r="Q259" s="37">
        <f t="shared" si="60"/>
        <v>2665660</v>
      </c>
    </row>
    <row r="260" spans="1:17" s="34" customFormat="1" ht="15" x14ac:dyDescent="0.3">
      <c r="A260" s="53" t="s">
        <v>273</v>
      </c>
      <c r="B260" s="54" t="s">
        <v>586</v>
      </c>
      <c r="C260" s="62">
        <v>27454.97</v>
      </c>
      <c r="D260" s="35">
        <f t="shared" si="61"/>
        <v>3.7960777418456009E-5</v>
      </c>
      <c r="E260" s="61">
        <f t="shared" si="49"/>
        <v>221295</v>
      </c>
      <c r="F260" s="36">
        <f t="shared" si="50"/>
        <v>392948</v>
      </c>
      <c r="G260" s="36">
        <f t="shared" si="51"/>
        <v>77314</v>
      </c>
      <c r="H260" s="37">
        <f t="shared" si="52"/>
        <v>613</v>
      </c>
      <c r="I260" s="37">
        <f t="shared" si="53"/>
        <v>23704</v>
      </c>
      <c r="J260" s="37">
        <f t="shared" si="54"/>
        <v>10461</v>
      </c>
      <c r="K260" s="37">
        <f t="shared" si="55"/>
        <v>34778</v>
      </c>
      <c r="L260" s="37"/>
      <c r="M260" s="37">
        <f t="shared" si="56"/>
        <v>7957</v>
      </c>
      <c r="N260" s="37">
        <f t="shared" si="57"/>
        <v>35398</v>
      </c>
      <c r="O260" s="37">
        <f t="shared" si="58"/>
        <v>43355</v>
      </c>
      <c r="P260" s="37">
        <f t="shared" si="59"/>
        <v>43355</v>
      </c>
      <c r="Q260" s="37">
        <f t="shared" si="60"/>
        <v>40707</v>
      </c>
    </row>
    <row r="261" spans="1:17" s="34" customFormat="1" ht="15" x14ac:dyDescent="0.3">
      <c r="A261" s="53" t="s">
        <v>274</v>
      </c>
      <c r="B261" s="54" t="s">
        <v>587</v>
      </c>
      <c r="C261" s="62">
        <v>920129.45</v>
      </c>
      <c r="D261" s="35">
        <f t="shared" si="61"/>
        <v>1.2722224518044035E-3</v>
      </c>
      <c r="E261" s="61">
        <f t="shared" si="49"/>
        <v>7416493</v>
      </c>
      <c r="F261" s="36">
        <f t="shared" si="50"/>
        <v>13169297</v>
      </c>
      <c r="G261" s="36">
        <f t="shared" si="51"/>
        <v>2591104</v>
      </c>
      <c r="H261" s="37">
        <f t="shared" si="52"/>
        <v>20561</v>
      </c>
      <c r="I261" s="37">
        <f t="shared" si="53"/>
        <v>794413</v>
      </c>
      <c r="J261" s="37">
        <f t="shared" si="54"/>
        <v>350599</v>
      </c>
      <c r="K261" s="37">
        <f t="shared" si="55"/>
        <v>1165573</v>
      </c>
      <c r="L261" s="37"/>
      <c r="M261" s="37">
        <f t="shared" si="56"/>
        <v>266658</v>
      </c>
      <c r="N261" s="37">
        <f t="shared" si="57"/>
        <v>1186348</v>
      </c>
      <c r="O261" s="37">
        <f t="shared" si="58"/>
        <v>1453006</v>
      </c>
      <c r="P261" s="37">
        <f t="shared" si="59"/>
        <v>1453006</v>
      </c>
      <c r="Q261" s="37">
        <f t="shared" si="60"/>
        <v>1364274</v>
      </c>
    </row>
    <row r="262" spans="1:17" s="34" customFormat="1" ht="15" x14ac:dyDescent="0.3">
      <c r="A262" s="53" t="s">
        <v>275</v>
      </c>
      <c r="B262" s="54" t="s">
        <v>588</v>
      </c>
      <c r="C262" s="62">
        <v>1769401.23</v>
      </c>
      <c r="D262" s="35">
        <f t="shared" si="61"/>
        <v>2.44647312511987E-3</v>
      </c>
      <c r="E262" s="61">
        <f t="shared" si="49"/>
        <v>14261854</v>
      </c>
      <c r="F262" s="36">
        <f t="shared" si="50"/>
        <v>25324448</v>
      </c>
      <c r="G262" s="36">
        <f t="shared" si="51"/>
        <v>4982671</v>
      </c>
      <c r="H262" s="37">
        <f t="shared" si="52"/>
        <v>39538</v>
      </c>
      <c r="I262" s="37">
        <f t="shared" si="53"/>
        <v>1527649</v>
      </c>
      <c r="J262" s="37">
        <f t="shared" si="54"/>
        <v>674199</v>
      </c>
      <c r="K262" s="37">
        <f t="shared" si="55"/>
        <v>2241386</v>
      </c>
      <c r="L262" s="37"/>
      <c r="M262" s="37">
        <f t="shared" si="56"/>
        <v>512782</v>
      </c>
      <c r="N262" s="37">
        <f t="shared" si="57"/>
        <v>2281338</v>
      </c>
      <c r="O262" s="37">
        <f t="shared" si="58"/>
        <v>2794120</v>
      </c>
      <c r="P262" s="37">
        <f t="shared" si="59"/>
        <v>2794120</v>
      </c>
      <c r="Q262" s="37">
        <f t="shared" si="60"/>
        <v>2623487</v>
      </c>
    </row>
    <row r="263" spans="1:17" s="34" customFormat="1" ht="15" x14ac:dyDescent="0.3">
      <c r="A263" s="53" t="s">
        <v>276</v>
      </c>
      <c r="B263" s="54" t="s">
        <v>589</v>
      </c>
      <c r="C263" s="62">
        <v>19996.73</v>
      </c>
      <c r="D263" s="35">
        <f t="shared" si="61"/>
        <v>2.7648597562734971E-5</v>
      </c>
      <c r="E263" s="61">
        <f t="shared" si="49"/>
        <v>161179</v>
      </c>
      <c r="F263" s="36">
        <f t="shared" si="50"/>
        <v>286202</v>
      </c>
      <c r="G263" s="36">
        <f t="shared" si="51"/>
        <v>56311</v>
      </c>
      <c r="H263" s="37">
        <f t="shared" si="52"/>
        <v>447</v>
      </c>
      <c r="I263" s="37">
        <f t="shared" si="53"/>
        <v>17265</v>
      </c>
      <c r="J263" s="37">
        <f t="shared" si="54"/>
        <v>7619</v>
      </c>
      <c r="K263" s="37">
        <f t="shared" si="55"/>
        <v>25331</v>
      </c>
      <c r="L263" s="37"/>
      <c r="M263" s="37">
        <f t="shared" si="56"/>
        <v>5795</v>
      </c>
      <c r="N263" s="37">
        <f t="shared" si="57"/>
        <v>25782</v>
      </c>
      <c r="O263" s="37">
        <f t="shared" si="58"/>
        <v>31577</v>
      </c>
      <c r="P263" s="37">
        <f t="shared" si="59"/>
        <v>31577</v>
      </c>
      <c r="Q263" s="37">
        <f t="shared" si="60"/>
        <v>29649</v>
      </c>
    </row>
    <row r="264" spans="1:17" s="34" customFormat="1" ht="15" x14ac:dyDescent="0.3">
      <c r="A264" s="53" t="s">
        <v>277</v>
      </c>
      <c r="B264" s="54" t="s">
        <v>590</v>
      </c>
      <c r="C264" s="62">
        <v>44718.09</v>
      </c>
      <c r="D264" s="35">
        <f t="shared" si="61"/>
        <v>6.1829732870532483E-5</v>
      </c>
      <c r="E264" s="61">
        <f t="shared" si="49"/>
        <v>360440</v>
      </c>
      <c r="F264" s="36">
        <f t="shared" si="50"/>
        <v>640025</v>
      </c>
      <c r="G264" s="36">
        <f t="shared" si="51"/>
        <v>125927</v>
      </c>
      <c r="H264" s="37">
        <f t="shared" si="52"/>
        <v>999</v>
      </c>
      <c r="I264" s="37">
        <f t="shared" si="53"/>
        <v>38608</v>
      </c>
      <c r="J264" s="37">
        <f t="shared" si="54"/>
        <v>17039</v>
      </c>
      <c r="K264" s="37">
        <f t="shared" si="55"/>
        <v>56646</v>
      </c>
      <c r="L264" s="37"/>
      <c r="M264" s="37">
        <f t="shared" si="56"/>
        <v>12960</v>
      </c>
      <c r="N264" s="37">
        <f t="shared" si="57"/>
        <v>57656</v>
      </c>
      <c r="O264" s="37">
        <f t="shared" si="58"/>
        <v>70616</v>
      </c>
      <c r="P264" s="37">
        <f t="shared" si="59"/>
        <v>70616</v>
      </c>
      <c r="Q264" s="37">
        <f t="shared" si="60"/>
        <v>66303</v>
      </c>
    </row>
    <row r="265" spans="1:17" s="34" customFormat="1" ht="15" x14ac:dyDescent="0.3">
      <c r="A265" s="53" t="s">
        <v>278</v>
      </c>
      <c r="B265" s="54" t="s">
        <v>591</v>
      </c>
      <c r="C265" s="62">
        <v>19176.009999999998</v>
      </c>
      <c r="D265" s="35">
        <f t="shared" si="61"/>
        <v>2.6513824177702124E-5</v>
      </c>
      <c r="E265" s="61">
        <f t="shared" si="49"/>
        <v>154564</v>
      </c>
      <c r="F265" s="36">
        <f t="shared" si="50"/>
        <v>274455</v>
      </c>
      <c r="G265" s="36">
        <f t="shared" si="51"/>
        <v>54000</v>
      </c>
      <c r="H265" s="37">
        <f t="shared" si="52"/>
        <v>428</v>
      </c>
      <c r="I265" s="37">
        <f t="shared" si="53"/>
        <v>16556</v>
      </c>
      <c r="J265" s="37">
        <f t="shared" si="54"/>
        <v>7307</v>
      </c>
      <c r="K265" s="37">
        <f t="shared" si="55"/>
        <v>24291</v>
      </c>
      <c r="L265" s="37"/>
      <c r="M265" s="37">
        <f t="shared" si="56"/>
        <v>5557</v>
      </c>
      <c r="N265" s="37">
        <f t="shared" si="57"/>
        <v>24724</v>
      </c>
      <c r="O265" s="37">
        <f t="shared" si="58"/>
        <v>30281</v>
      </c>
      <c r="P265" s="37">
        <f t="shared" si="59"/>
        <v>30281</v>
      </c>
      <c r="Q265" s="37">
        <f t="shared" si="60"/>
        <v>28432</v>
      </c>
    </row>
    <row r="266" spans="1:17" s="34" customFormat="1" ht="15" x14ac:dyDescent="0.3">
      <c r="A266" s="53" t="s">
        <v>279</v>
      </c>
      <c r="B266" s="54" t="s">
        <v>592</v>
      </c>
      <c r="C266" s="62">
        <v>48396.99</v>
      </c>
      <c r="D266" s="35">
        <f t="shared" si="61"/>
        <v>6.6916385816966504E-5</v>
      </c>
      <c r="E266" s="61">
        <f t="shared" si="49"/>
        <v>390093</v>
      </c>
      <c r="F266" s="36">
        <f t="shared" si="50"/>
        <v>692679</v>
      </c>
      <c r="G266" s="36">
        <f t="shared" si="51"/>
        <v>136287</v>
      </c>
      <c r="H266" s="37">
        <f t="shared" si="52"/>
        <v>1081</v>
      </c>
      <c r="I266" s="37">
        <f t="shared" si="53"/>
        <v>41785</v>
      </c>
      <c r="J266" s="37">
        <f t="shared" si="54"/>
        <v>18441</v>
      </c>
      <c r="K266" s="37">
        <f t="shared" si="55"/>
        <v>61307</v>
      </c>
      <c r="L266" s="37"/>
      <c r="M266" s="37">
        <f t="shared" si="56"/>
        <v>14026</v>
      </c>
      <c r="N266" s="37">
        <f t="shared" si="57"/>
        <v>62400</v>
      </c>
      <c r="O266" s="37">
        <f t="shared" si="58"/>
        <v>76426</v>
      </c>
      <c r="P266" s="37">
        <f t="shared" si="59"/>
        <v>76426</v>
      </c>
      <c r="Q266" s="37">
        <f t="shared" si="60"/>
        <v>71758</v>
      </c>
    </row>
    <row r="267" spans="1:17" s="34" customFormat="1" ht="15" x14ac:dyDescent="0.3">
      <c r="A267" s="53" t="s">
        <v>280</v>
      </c>
      <c r="B267" s="54" t="s">
        <v>593</v>
      </c>
      <c r="C267" s="62">
        <v>54741.01</v>
      </c>
      <c r="D267" s="35">
        <f t="shared" si="61"/>
        <v>7.5687982768565199E-5</v>
      </c>
      <c r="E267" s="61">
        <f t="shared" ref="E267:E330" si="62">ROUND(D267*$E$10,0)</f>
        <v>441227</v>
      </c>
      <c r="F267" s="36">
        <f t="shared" ref="F267:F330" si="63">+ROUND(D267*$F$10,0)</f>
        <v>783477</v>
      </c>
      <c r="G267" s="36">
        <f t="shared" ref="G267:G330" si="64">+ROUND(D267*$G$10,0)</f>
        <v>154152</v>
      </c>
      <c r="H267" s="37">
        <f t="shared" ref="H267:H330" si="65">ROUND(D267*$H$10,0)</f>
        <v>1223</v>
      </c>
      <c r="I267" s="37">
        <f t="shared" ref="I267:I330" si="66">ROUND(D267*$I$10,0)</f>
        <v>47262</v>
      </c>
      <c r="J267" s="37">
        <f t="shared" ref="J267:J330" si="67">ROUND(D267*$J$10,0)</f>
        <v>20858</v>
      </c>
      <c r="K267" s="37">
        <f t="shared" ref="K267:K330" si="68">ROUND(SUM(H267:J267),0)</f>
        <v>69343</v>
      </c>
      <c r="L267" s="37"/>
      <c r="M267" s="37">
        <f t="shared" ref="M267:M330" si="69">ROUND(D267*$M$10,0)</f>
        <v>15864</v>
      </c>
      <c r="N267" s="37">
        <f t="shared" ref="N267:N330" si="70">ROUND(D267*$N$10,0)</f>
        <v>70579</v>
      </c>
      <c r="O267" s="37">
        <f t="shared" ref="O267:O330" si="71">ROUND(SUM(L267:N267),0)</f>
        <v>86443</v>
      </c>
      <c r="P267" s="37">
        <f t="shared" ref="P267:P330" si="72">ROUND(SUM(M267:N267),0)</f>
        <v>86443</v>
      </c>
      <c r="Q267" s="37">
        <f t="shared" ref="Q267:Q330" si="73">ROUND(D267*$Q$10,0)</f>
        <v>81164</v>
      </c>
    </row>
    <row r="268" spans="1:17" s="34" customFormat="1" ht="15" x14ac:dyDescent="0.3">
      <c r="A268" s="53" t="s">
        <v>281</v>
      </c>
      <c r="B268" s="54" t="s">
        <v>594</v>
      </c>
      <c r="C268" s="62">
        <v>17144.39</v>
      </c>
      <c r="D268" s="35">
        <f t="shared" ref="D268:D331" si="74">+C268/$C$10</f>
        <v>2.3704792712037307E-5</v>
      </c>
      <c r="E268" s="61">
        <f t="shared" si="62"/>
        <v>138188</v>
      </c>
      <c r="F268" s="36">
        <f t="shared" si="63"/>
        <v>245378</v>
      </c>
      <c r="G268" s="36">
        <f t="shared" si="64"/>
        <v>48279</v>
      </c>
      <c r="H268" s="37">
        <f t="shared" si="65"/>
        <v>383</v>
      </c>
      <c r="I268" s="37">
        <f t="shared" si="66"/>
        <v>14802</v>
      </c>
      <c r="J268" s="37">
        <f t="shared" si="67"/>
        <v>6533</v>
      </c>
      <c r="K268" s="37">
        <f t="shared" si="68"/>
        <v>21718</v>
      </c>
      <c r="L268" s="37"/>
      <c r="M268" s="37">
        <f t="shared" si="69"/>
        <v>4969</v>
      </c>
      <c r="N268" s="37">
        <f t="shared" si="70"/>
        <v>22105</v>
      </c>
      <c r="O268" s="37">
        <f t="shared" si="71"/>
        <v>27074</v>
      </c>
      <c r="P268" s="37">
        <f t="shared" si="72"/>
        <v>27074</v>
      </c>
      <c r="Q268" s="37">
        <f t="shared" si="73"/>
        <v>25420</v>
      </c>
    </row>
    <row r="269" spans="1:17" s="34" customFormat="1" ht="15" x14ac:dyDescent="0.3">
      <c r="A269" s="53" t="s">
        <v>282</v>
      </c>
      <c r="B269" s="54" t="s">
        <v>595</v>
      </c>
      <c r="C269" s="62">
        <v>4818.25</v>
      </c>
      <c r="D269" s="35">
        <f t="shared" si="74"/>
        <v>6.6619819943884709E-6</v>
      </c>
      <c r="E269" s="61">
        <f t="shared" si="62"/>
        <v>38836</v>
      </c>
      <c r="F269" s="36">
        <f t="shared" si="63"/>
        <v>68961</v>
      </c>
      <c r="G269" s="36">
        <f t="shared" si="64"/>
        <v>13568</v>
      </c>
      <c r="H269" s="37">
        <f t="shared" si="65"/>
        <v>108</v>
      </c>
      <c r="I269" s="37">
        <f t="shared" si="66"/>
        <v>4160</v>
      </c>
      <c r="J269" s="37">
        <f t="shared" si="67"/>
        <v>1836</v>
      </c>
      <c r="K269" s="37">
        <f t="shared" si="68"/>
        <v>6104</v>
      </c>
      <c r="L269" s="37"/>
      <c r="M269" s="37">
        <f t="shared" si="69"/>
        <v>1396</v>
      </c>
      <c r="N269" s="37">
        <f t="shared" si="70"/>
        <v>6212</v>
      </c>
      <c r="O269" s="37">
        <f t="shared" si="71"/>
        <v>7608</v>
      </c>
      <c r="P269" s="37">
        <f t="shared" si="72"/>
        <v>7608</v>
      </c>
      <c r="Q269" s="37">
        <f t="shared" si="73"/>
        <v>7144</v>
      </c>
    </row>
    <row r="270" spans="1:17" s="34" customFormat="1" ht="15" x14ac:dyDescent="0.3">
      <c r="A270" s="53" t="s">
        <v>283</v>
      </c>
      <c r="B270" s="54" t="s">
        <v>596</v>
      </c>
      <c r="C270" s="62">
        <v>8458.08</v>
      </c>
      <c r="D270" s="35">
        <f t="shared" si="74"/>
        <v>1.169461457315358E-5</v>
      </c>
      <c r="E270" s="61">
        <f t="shared" si="62"/>
        <v>68174</v>
      </c>
      <c r="F270" s="36">
        <f t="shared" si="63"/>
        <v>121056</v>
      </c>
      <c r="G270" s="36">
        <f t="shared" si="64"/>
        <v>23818</v>
      </c>
      <c r="H270" s="37">
        <f t="shared" si="65"/>
        <v>189</v>
      </c>
      <c r="I270" s="37">
        <f t="shared" si="66"/>
        <v>7302</v>
      </c>
      <c r="J270" s="37">
        <f t="shared" si="67"/>
        <v>3223</v>
      </c>
      <c r="K270" s="37">
        <f t="shared" si="68"/>
        <v>10714</v>
      </c>
      <c r="L270" s="37"/>
      <c r="M270" s="37">
        <f t="shared" si="69"/>
        <v>2451</v>
      </c>
      <c r="N270" s="37">
        <f t="shared" si="70"/>
        <v>10905</v>
      </c>
      <c r="O270" s="37">
        <f t="shared" si="71"/>
        <v>13356</v>
      </c>
      <c r="P270" s="37">
        <f t="shared" si="72"/>
        <v>13356</v>
      </c>
      <c r="Q270" s="37">
        <f t="shared" si="73"/>
        <v>12541</v>
      </c>
    </row>
    <row r="271" spans="1:17" s="34" customFormat="1" ht="15" x14ac:dyDescent="0.3">
      <c r="A271" s="53" t="s">
        <v>284</v>
      </c>
      <c r="B271" s="54" t="s">
        <v>597</v>
      </c>
      <c r="C271" s="62">
        <v>7488529.2800000003</v>
      </c>
      <c r="D271" s="35">
        <f t="shared" si="74"/>
        <v>1.0354059508703547E-2</v>
      </c>
      <c r="E271" s="61">
        <f t="shared" si="62"/>
        <v>60359576</v>
      </c>
      <c r="F271" s="36">
        <f>+ROUND(D271*$F$10,0)+1</f>
        <v>107179124</v>
      </c>
      <c r="G271" s="36">
        <f t="shared" si="64"/>
        <v>21087855</v>
      </c>
      <c r="H271" s="37">
        <f t="shared" si="65"/>
        <v>167333</v>
      </c>
      <c r="I271" s="37">
        <f>ROUND(D271*$I$10,0)-1</f>
        <v>6465374</v>
      </c>
      <c r="J271" s="37">
        <f>ROUND(D271*$J$10,0)+1</f>
        <v>2853371</v>
      </c>
      <c r="K271" s="37">
        <f t="shared" si="68"/>
        <v>9486078</v>
      </c>
      <c r="L271" s="37"/>
      <c r="M271" s="37">
        <f>ROUND(D271*$M$10,0)+1</f>
        <v>2170216</v>
      </c>
      <c r="N271" s="37">
        <f t="shared" si="70"/>
        <v>9655169</v>
      </c>
      <c r="O271" s="37">
        <f t="shared" si="71"/>
        <v>11825385</v>
      </c>
      <c r="P271" s="37">
        <f t="shared" si="72"/>
        <v>11825385</v>
      </c>
      <c r="Q271" s="37">
        <f t="shared" si="73"/>
        <v>11103224</v>
      </c>
    </row>
    <row r="272" spans="1:17" s="34" customFormat="1" ht="15" x14ac:dyDescent="0.3">
      <c r="A272" s="53" t="s">
        <v>285</v>
      </c>
      <c r="B272" s="54" t="s">
        <v>598</v>
      </c>
      <c r="C272" s="62">
        <v>3605270.71</v>
      </c>
      <c r="D272" s="35">
        <f t="shared" si="74"/>
        <v>4.9848489710820612E-3</v>
      </c>
      <c r="E272" s="61">
        <f t="shared" si="62"/>
        <v>29059459</v>
      </c>
      <c r="F272" s="36">
        <f t="shared" si="63"/>
        <v>51600219</v>
      </c>
      <c r="G272" s="36">
        <f t="shared" si="64"/>
        <v>10152518</v>
      </c>
      <c r="H272" s="37">
        <f t="shared" si="65"/>
        <v>80561</v>
      </c>
      <c r="I272" s="37">
        <f t="shared" si="66"/>
        <v>3112684</v>
      </c>
      <c r="J272" s="37">
        <f t="shared" si="67"/>
        <v>1373724</v>
      </c>
      <c r="K272" s="37">
        <f t="shared" si="68"/>
        <v>4566969</v>
      </c>
      <c r="L272" s="37"/>
      <c r="M272" s="37">
        <f t="shared" si="69"/>
        <v>1044826</v>
      </c>
      <c r="N272" s="37">
        <f t="shared" si="70"/>
        <v>4648376</v>
      </c>
      <c r="O272" s="37">
        <f t="shared" si="71"/>
        <v>5693202</v>
      </c>
      <c r="P272" s="37">
        <f t="shared" si="72"/>
        <v>5693202</v>
      </c>
      <c r="Q272" s="37">
        <f t="shared" si="73"/>
        <v>5345526</v>
      </c>
    </row>
    <row r="273" spans="1:17" s="34" customFormat="1" ht="15" x14ac:dyDescent="0.3">
      <c r="A273" s="53" t="s">
        <v>286</v>
      </c>
      <c r="B273" s="54" t="s">
        <v>599</v>
      </c>
      <c r="C273" s="62">
        <v>280108.38</v>
      </c>
      <c r="D273" s="35">
        <f t="shared" si="74"/>
        <v>3.8729351611836742E-4</v>
      </c>
      <c r="E273" s="61">
        <f t="shared" si="62"/>
        <v>2257749</v>
      </c>
      <c r="F273" s="36">
        <f t="shared" si="63"/>
        <v>4009034</v>
      </c>
      <c r="G273" s="36">
        <f t="shared" si="64"/>
        <v>788791</v>
      </c>
      <c r="H273" s="37">
        <f t="shared" si="65"/>
        <v>6259</v>
      </c>
      <c r="I273" s="37">
        <f t="shared" si="66"/>
        <v>241837</v>
      </c>
      <c r="J273" s="37">
        <f t="shared" si="67"/>
        <v>106730</v>
      </c>
      <c r="K273" s="37">
        <f t="shared" si="68"/>
        <v>354826</v>
      </c>
      <c r="L273" s="37"/>
      <c r="M273" s="37">
        <f t="shared" si="69"/>
        <v>81177</v>
      </c>
      <c r="N273" s="37">
        <f t="shared" si="70"/>
        <v>361152</v>
      </c>
      <c r="O273" s="37">
        <f t="shared" si="71"/>
        <v>442329</v>
      </c>
      <c r="P273" s="37">
        <f t="shared" si="72"/>
        <v>442329</v>
      </c>
      <c r="Q273" s="37">
        <f t="shared" si="73"/>
        <v>415316</v>
      </c>
    </row>
    <row r="274" spans="1:17" s="34" customFormat="1" ht="15" x14ac:dyDescent="0.3">
      <c r="A274" s="53" t="s">
        <v>287</v>
      </c>
      <c r="B274" s="54" t="s">
        <v>600</v>
      </c>
      <c r="C274" s="62">
        <v>485947.93</v>
      </c>
      <c r="D274" s="35">
        <f t="shared" si="74"/>
        <v>6.7189879310337755E-4</v>
      </c>
      <c r="E274" s="61">
        <f t="shared" si="62"/>
        <v>3916872</v>
      </c>
      <c r="F274" s="36">
        <f t="shared" si="63"/>
        <v>6955100</v>
      </c>
      <c r="G274" s="36">
        <f t="shared" si="64"/>
        <v>1368440</v>
      </c>
      <c r="H274" s="37">
        <f t="shared" si="65"/>
        <v>10859</v>
      </c>
      <c r="I274" s="37">
        <f t="shared" si="66"/>
        <v>419553</v>
      </c>
      <c r="J274" s="37">
        <f t="shared" si="67"/>
        <v>185162</v>
      </c>
      <c r="K274" s="37">
        <f t="shared" si="68"/>
        <v>615574</v>
      </c>
      <c r="L274" s="37"/>
      <c r="M274" s="37">
        <f t="shared" si="69"/>
        <v>140830</v>
      </c>
      <c r="N274" s="37">
        <f t="shared" si="70"/>
        <v>626546</v>
      </c>
      <c r="O274" s="37">
        <f t="shared" si="71"/>
        <v>767376</v>
      </c>
      <c r="P274" s="37">
        <f t="shared" si="72"/>
        <v>767376</v>
      </c>
      <c r="Q274" s="37">
        <f t="shared" si="73"/>
        <v>720514</v>
      </c>
    </row>
    <row r="275" spans="1:17" s="34" customFormat="1" ht="15" x14ac:dyDescent="0.3">
      <c r="A275" s="53" t="s">
        <v>288</v>
      </c>
      <c r="B275" s="54" t="s">
        <v>601</v>
      </c>
      <c r="C275" s="62">
        <v>1052188.97</v>
      </c>
      <c r="D275" s="35">
        <f t="shared" si="74"/>
        <v>1.4548153318806934E-3</v>
      </c>
      <c r="E275" s="61">
        <f t="shared" si="62"/>
        <v>8480928</v>
      </c>
      <c r="F275" s="36">
        <f>+ROUND(D275*$F$10,0)-1</f>
        <v>15059390</v>
      </c>
      <c r="G275" s="36">
        <f t="shared" si="64"/>
        <v>2962986</v>
      </c>
      <c r="H275" s="37">
        <f t="shared" si="65"/>
        <v>23511</v>
      </c>
      <c r="I275" s="37">
        <f>ROUND(D275*$I$10,0)+1</f>
        <v>908430</v>
      </c>
      <c r="J275" s="37">
        <f>ROUND(D275*$J$10,0)-1</f>
        <v>400917</v>
      </c>
      <c r="K275" s="37">
        <f t="shared" si="68"/>
        <v>1332858</v>
      </c>
      <c r="L275" s="37"/>
      <c r="M275" s="37">
        <f>ROUND(D275*$M$10,0)-1</f>
        <v>304929</v>
      </c>
      <c r="N275" s="37">
        <f t="shared" si="70"/>
        <v>1356616</v>
      </c>
      <c r="O275" s="37">
        <f t="shared" si="71"/>
        <v>1661545</v>
      </c>
      <c r="P275" s="37">
        <f t="shared" si="72"/>
        <v>1661545</v>
      </c>
      <c r="Q275" s="37">
        <f t="shared" si="73"/>
        <v>1560078</v>
      </c>
    </row>
    <row r="276" spans="1:17" s="34" customFormat="1" ht="15" x14ac:dyDescent="0.3">
      <c r="A276" s="53" t="s">
        <v>289</v>
      </c>
      <c r="B276" s="54" t="s">
        <v>602</v>
      </c>
      <c r="C276" s="62">
        <v>655525.15</v>
      </c>
      <c r="D276" s="35">
        <f t="shared" si="74"/>
        <v>9.0636574402922258E-4</v>
      </c>
      <c r="E276" s="61">
        <f t="shared" si="62"/>
        <v>5283710</v>
      </c>
      <c r="F276" s="36">
        <f t="shared" si="63"/>
        <v>9382164</v>
      </c>
      <c r="G276" s="36">
        <f t="shared" si="64"/>
        <v>1845973</v>
      </c>
      <c r="H276" s="37">
        <f t="shared" si="65"/>
        <v>14648</v>
      </c>
      <c r="I276" s="37">
        <f t="shared" si="66"/>
        <v>565961</v>
      </c>
      <c r="J276" s="37">
        <f t="shared" si="67"/>
        <v>249776</v>
      </c>
      <c r="K276" s="37">
        <f t="shared" si="68"/>
        <v>830385</v>
      </c>
      <c r="L276" s="37"/>
      <c r="M276" s="37">
        <f t="shared" si="69"/>
        <v>189975</v>
      </c>
      <c r="N276" s="37">
        <f t="shared" si="70"/>
        <v>845187</v>
      </c>
      <c r="O276" s="37">
        <f t="shared" si="71"/>
        <v>1035162</v>
      </c>
      <c r="P276" s="37">
        <f t="shared" si="72"/>
        <v>1035162</v>
      </c>
      <c r="Q276" s="37">
        <f t="shared" si="73"/>
        <v>971946</v>
      </c>
    </row>
    <row r="277" spans="1:17" s="34" customFormat="1" ht="15" x14ac:dyDescent="0.3">
      <c r="A277" s="53" t="s">
        <v>290</v>
      </c>
      <c r="B277" s="54" t="s">
        <v>603</v>
      </c>
      <c r="C277" s="62">
        <v>82903.45</v>
      </c>
      <c r="D277" s="35">
        <f t="shared" si="74"/>
        <v>1.1462694778657913E-4</v>
      </c>
      <c r="E277" s="61">
        <f t="shared" si="62"/>
        <v>668224</v>
      </c>
      <c r="F277" s="36">
        <f t="shared" si="63"/>
        <v>1186551</v>
      </c>
      <c r="G277" s="36">
        <f t="shared" si="64"/>
        <v>233458</v>
      </c>
      <c r="H277" s="37">
        <f t="shared" si="65"/>
        <v>1853</v>
      </c>
      <c r="I277" s="37">
        <f t="shared" si="66"/>
        <v>71576</v>
      </c>
      <c r="J277" s="37">
        <f t="shared" si="67"/>
        <v>31589</v>
      </c>
      <c r="K277" s="37">
        <f t="shared" si="68"/>
        <v>105018</v>
      </c>
      <c r="L277" s="37"/>
      <c r="M277" s="37">
        <f t="shared" si="69"/>
        <v>24026</v>
      </c>
      <c r="N277" s="37">
        <f t="shared" si="70"/>
        <v>106890</v>
      </c>
      <c r="O277" s="37">
        <f t="shared" si="71"/>
        <v>130916</v>
      </c>
      <c r="P277" s="37">
        <f t="shared" si="72"/>
        <v>130916</v>
      </c>
      <c r="Q277" s="37">
        <f t="shared" si="73"/>
        <v>122921</v>
      </c>
    </row>
    <row r="278" spans="1:17" s="34" customFormat="1" ht="15" x14ac:dyDescent="0.3">
      <c r="A278" s="53" t="s">
        <v>291</v>
      </c>
      <c r="B278" s="54" t="s">
        <v>604</v>
      </c>
      <c r="C278" s="62">
        <v>3300797.56</v>
      </c>
      <c r="D278" s="35">
        <f t="shared" si="74"/>
        <v>4.5638673609383904E-3</v>
      </c>
      <c r="E278" s="61">
        <f t="shared" si="62"/>
        <v>26605323</v>
      </c>
      <c r="F278" s="36">
        <f t="shared" si="63"/>
        <v>47242466</v>
      </c>
      <c r="G278" s="36">
        <f t="shared" si="64"/>
        <v>9295115</v>
      </c>
      <c r="H278" s="37">
        <f t="shared" si="65"/>
        <v>73757</v>
      </c>
      <c r="I278" s="37">
        <f t="shared" si="66"/>
        <v>2849811</v>
      </c>
      <c r="J278" s="37">
        <f t="shared" si="67"/>
        <v>1257710</v>
      </c>
      <c r="K278" s="37">
        <f t="shared" si="68"/>
        <v>4181278</v>
      </c>
      <c r="L278" s="37"/>
      <c r="M278" s="37">
        <f t="shared" si="69"/>
        <v>956589</v>
      </c>
      <c r="N278" s="37">
        <f t="shared" si="70"/>
        <v>4255810</v>
      </c>
      <c r="O278" s="37">
        <f t="shared" si="71"/>
        <v>5212399</v>
      </c>
      <c r="P278" s="37">
        <f t="shared" si="72"/>
        <v>5212399</v>
      </c>
      <c r="Q278" s="37">
        <f t="shared" si="73"/>
        <v>4894084</v>
      </c>
    </row>
    <row r="279" spans="1:17" s="34" customFormat="1" ht="15" x14ac:dyDescent="0.3">
      <c r="A279" s="53" t="s">
        <v>292</v>
      </c>
      <c r="B279" s="54" t="s">
        <v>605</v>
      </c>
      <c r="C279" s="62">
        <v>228111.01</v>
      </c>
      <c r="D279" s="35">
        <f t="shared" si="74"/>
        <v>3.1539904349956285E-4</v>
      </c>
      <c r="E279" s="61">
        <f t="shared" si="62"/>
        <v>1838637</v>
      </c>
      <c r="F279" s="36">
        <f t="shared" si="63"/>
        <v>3264825</v>
      </c>
      <c r="G279" s="36">
        <f t="shared" si="64"/>
        <v>642365</v>
      </c>
      <c r="H279" s="37">
        <f t="shared" si="65"/>
        <v>5097</v>
      </c>
      <c r="I279" s="37">
        <f t="shared" si="66"/>
        <v>196944</v>
      </c>
      <c r="J279" s="37">
        <f t="shared" si="67"/>
        <v>86918</v>
      </c>
      <c r="K279" s="37">
        <f t="shared" si="68"/>
        <v>288959</v>
      </c>
      <c r="L279" s="37"/>
      <c r="M279" s="37">
        <f t="shared" si="69"/>
        <v>66108</v>
      </c>
      <c r="N279" s="37">
        <f t="shared" si="70"/>
        <v>294110</v>
      </c>
      <c r="O279" s="37">
        <f t="shared" si="71"/>
        <v>360218</v>
      </c>
      <c r="P279" s="37">
        <f t="shared" si="72"/>
        <v>360218</v>
      </c>
      <c r="Q279" s="37">
        <f t="shared" si="73"/>
        <v>338220</v>
      </c>
    </row>
    <row r="280" spans="1:17" s="34" customFormat="1" ht="15" x14ac:dyDescent="0.3">
      <c r="A280" s="53" t="s">
        <v>293</v>
      </c>
      <c r="B280" s="54" t="s">
        <v>606</v>
      </c>
      <c r="C280" s="62">
        <v>25789.8</v>
      </c>
      <c r="D280" s="35">
        <f t="shared" si="74"/>
        <v>3.5658420222877555E-5</v>
      </c>
      <c r="E280" s="61">
        <f t="shared" si="62"/>
        <v>207873</v>
      </c>
      <c r="F280" s="36">
        <f t="shared" si="63"/>
        <v>369115</v>
      </c>
      <c r="G280" s="36">
        <f t="shared" si="64"/>
        <v>72625</v>
      </c>
      <c r="H280" s="37">
        <f t="shared" si="65"/>
        <v>576</v>
      </c>
      <c r="I280" s="37">
        <f t="shared" si="66"/>
        <v>22266</v>
      </c>
      <c r="J280" s="37">
        <f t="shared" si="67"/>
        <v>9827</v>
      </c>
      <c r="K280" s="37">
        <f t="shared" si="68"/>
        <v>32669</v>
      </c>
      <c r="L280" s="37"/>
      <c r="M280" s="37">
        <f t="shared" si="69"/>
        <v>7474</v>
      </c>
      <c r="N280" s="37">
        <f t="shared" si="70"/>
        <v>33252</v>
      </c>
      <c r="O280" s="37">
        <f t="shared" si="71"/>
        <v>40726</v>
      </c>
      <c r="P280" s="37">
        <f t="shared" si="72"/>
        <v>40726</v>
      </c>
      <c r="Q280" s="37">
        <f t="shared" si="73"/>
        <v>38238</v>
      </c>
    </row>
    <row r="281" spans="1:17" s="34" customFormat="1" ht="15" x14ac:dyDescent="0.3">
      <c r="A281" s="53" t="s">
        <v>294</v>
      </c>
      <c r="B281" s="54" t="s">
        <v>607</v>
      </c>
      <c r="C281" s="62">
        <v>118084.2</v>
      </c>
      <c r="D281" s="35">
        <f t="shared" si="74"/>
        <v>1.632698208315814E-4</v>
      </c>
      <c r="E281" s="61">
        <f t="shared" si="62"/>
        <v>951791</v>
      </c>
      <c r="F281" s="36">
        <f t="shared" si="63"/>
        <v>1690073</v>
      </c>
      <c r="G281" s="36">
        <f t="shared" si="64"/>
        <v>332528</v>
      </c>
      <c r="H281" s="37">
        <f t="shared" si="65"/>
        <v>2639</v>
      </c>
      <c r="I281" s="37">
        <f t="shared" si="66"/>
        <v>101950</v>
      </c>
      <c r="J281" s="37">
        <f t="shared" si="67"/>
        <v>44994</v>
      </c>
      <c r="K281" s="37">
        <f t="shared" si="68"/>
        <v>149583</v>
      </c>
      <c r="L281" s="37"/>
      <c r="M281" s="37">
        <f t="shared" si="69"/>
        <v>34221</v>
      </c>
      <c r="N281" s="37">
        <f t="shared" si="70"/>
        <v>152249</v>
      </c>
      <c r="O281" s="37">
        <f t="shared" si="71"/>
        <v>186470</v>
      </c>
      <c r="P281" s="37">
        <f t="shared" si="72"/>
        <v>186470</v>
      </c>
      <c r="Q281" s="37">
        <f t="shared" si="73"/>
        <v>175083</v>
      </c>
    </row>
    <row r="282" spans="1:17" s="34" customFormat="1" ht="15" x14ac:dyDescent="0.3">
      <c r="A282" s="53" t="s">
        <v>295</v>
      </c>
      <c r="B282" s="54" t="s">
        <v>608</v>
      </c>
      <c r="C282" s="62">
        <v>34559.519999999997</v>
      </c>
      <c r="D282" s="35">
        <f t="shared" si="74"/>
        <v>4.7783925693915476E-5</v>
      </c>
      <c r="E282" s="61">
        <f t="shared" si="62"/>
        <v>278559</v>
      </c>
      <c r="F282" s="36">
        <f t="shared" si="63"/>
        <v>494631</v>
      </c>
      <c r="G282" s="36">
        <f t="shared" si="64"/>
        <v>97320</v>
      </c>
      <c r="H282" s="37">
        <f t="shared" si="65"/>
        <v>772</v>
      </c>
      <c r="I282" s="37">
        <f t="shared" si="66"/>
        <v>29838</v>
      </c>
      <c r="J282" s="37">
        <f t="shared" si="67"/>
        <v>13168</v>
      </c>
      <c r="K282" s="37">
        <f t="shared" si="68"/>
        <v>43778</v>
      </c>
      <c r="L282" s="37"/>
      <c r="M282" s="37">
        <f t="shared" si="69"/>
        <v>10016</v>
      </c>
      <c r="N282" s="37">
        <f t="shared" si="70"/>
        <v>44559</v>
      </c>
      <c r="O282" s="37">
        <f t="shared" si="71"/>
        <v>54575</v>
      </c>
      <c r="P282" s="37">
        <f t="shared" si="72"/>
        <v>54575</v>
      </c>
      <c r="Q282" s="37">
        <f t="shared" si="73"/>
        <v>51241</v>
      </c>
    </row>
    <row r="283" spans="1:17" s="34" customFormat="1" ht="15" x14ac:dyDescent="0.3">
      <c r="A283" s="53" t="s">
        <v>296</v>
      </c>
      <c r="B283" s="54" t="s">
        <v>609</v>
      </c>
      <c r="C283" s="62">
        <v>1292728.68</v>
      </c>
      <c r="D283" s="35">
        <f t="shared" si="74"/>
        <v>1.7873989912913558E-3</v>
      </c>
      <c r="E283" s="61">
        <f t="shared" si="62"/>
        <v>10419744</v>
      </c>
      <c r="F283" s="36">
        <f t="shared" si="63"/>
        <v>18502101</v>
      </c>
      <c r="G283" s="36">
        <f t="shared" si="64"/>
        <v>3640351</v>
      </c>
      <c r="H283" s="37">
        <f t="shared" si="65"/>
        <v>28886</v>
      </c>
      <c r="I283" s="37">
        <f t="shared" si="66"/>
        <v>1116104</v>
      </c>
      <c r="J283" s="37">
        <f t="shared" si="67"/>
        <v>492571</v>
      </c>
      <c r="K283" s="37">
        <f t="shared" si="68"/>
        <v>1637561</v>
      </c>
      <c r="L283" s="37"/>
      <c r="M283" s="37">
        <f t="shared" si="69"/>
        <v>374640</v>
      </c>
      <c r="N283" s="37">
        <f t="shared" si="70"/>
        <v>1666751</v>
      </c>
      <c r="O283" s="37">
        <f t="shared" si="71"/>
        <v>2041391</v>
      </c>
      <c r="P283" s="37">
        <f t="shared" si="72"/>
        <v>2041391</v>
      </c>
      <c r="Q283" s="37">
        <f t="shared" si="73"/>
        <v>1916726</v>
      </c>
    </row>
    <row r="284" spans="1:17" s="34" customFormat="1" ht="15" x14ac:dyDescent="0.3">
      <c r="A284" s="53" t="s">
        <v>297</v>
      </c>
      <c r="B284" s="54" t="s">
        <v>610</v>
      </c>
      <c r="C284" s="62">
        <v>14361.45</v>
      </c>
      <c r="D284" s="35">
        <f t="shared" si="74"/>
        <v>1.985694418374105E-5</v>
      </c>
      <c r="E284" s="61">
        <f t="shared" si="62"/>
        <v>115757</v>
      </c>
      <c r="F284" s="36">
        <f t="shared" si="63"/>
        <v>205547</v>
      </c>
      <c r="G284" s="36">
        <f t="shared" si="64"/>
        <v>40442</v>
      </c>
      <c r="H284" s="37">
        <f t="shared" si="65"/>
        <v>321</v>
      </c>
      <c r="I284" s="37">
        <f t="shared" si="66"/>
        <v>12399</v>
      </c>
      <c r="J284" s="37">
        <f t="shared" si="67"/>
        <v>5472</v>
      </c>
      <c r="K284" s="37">
        <f t="shared" si="68"/>
        <v>18192</v>
      </c>
      <c r="L284" s="37"/>
      <c r="M284" s="37">
        <f t="shared" si="69"/>
        <v>4162</v>
      </c>
      <c r="N284" s="37">
        <f t="shared" si="70"/>
        <v>18517</v>
      </c>
      <c r="O284" s="37">
        <f t="shared" si="71"/>
        <v>22679</v>
      </c>
      <c r="P284" s="37">
        <f t="shared" si="72"/>
        <v>22679</v>
      </c>
      <c r="Q284" s="37">
        <f t="shared" si="73"/>
        <v>21294</v>
      </c>
    </row>
    <row r="285" spans="1:17" s="34" customFormat="1" ht="15" x14ac:dyDescent="0.3">
      <c r="A285" s="53" t="s">
        <v>298</v>
      </c>
      <c r="B285" s="54" t="s">
        <v>611</v>
      </c>
      <c r="C285" s="62">
        <v>2818568.07</v>
      </c>
      <c r="D285" s="35">
        <f t="shared" si="74"/>
        <v>3.8971098909974084E-3</v>
      </c>
      <c r="E285" s="61">
        <f t="shared" si="62"/>
        <v>22718423</v>
      </c>
      <c r="F285" s="36">
        <f t="shared" si="63"/>
        <v>40340585</v>
      </c>
      <c r="G285" s="36">
        <f t="shared" si="64"/>
        <v>7937147</v>
      </c>
      <c r="H285" s="37">
        <f t="shared" si="65"/>
        <v>62982</v>
      </c>
      <c r="I285" s="37">
        <f t="shared" si="66"/>
        <v>2433468</v>
      </c>
      <c r="J285" s="37">
        <f t="shared" si="67"/>
        <v>1073965</v>
      </c>
      <c r="K285" s="37">
        <f t="shared" si="68"/>
        <v>3570415</v>
      </c>
      <c r="L285" s="37"/>
      <c r="M285" s="37">
        <f t="shared" si="69"/>
        <v>816836</v>
      </c>
      <c r="N285" s="37">
        <f t="shared" si="70"/>
        <v>3634058</v>
      </c>
      <c r="O285" s="37">
        <f t="shared" si="71"/>
        <v>4450894</v>
      </c>
      <c r="P285" s="37">
        <f t="shared" si="72"/>
        <v>4450894</v>
      </c>
      <c r="Q285" s="37">
        <f t="shared" si="73"/>
        <v>4179084</v>
      </c>
    </row>
    <row r="286" spans="1:17" s="34" customFormat="1" ht="15" x14ac:dyDescent="0.3">
      <c r="A286" s="53" t="s">
        <v>299</v>
      </c>
      <c r="B286" s="54" t="s">
        <v>612</v>
      </c>
      <c r="C286" s="62">
        <v>544502.59</v>
      </c>
      <c r="D286" s="35">
        <f t="shared" si="74"/>
        <v>7.5285974170661294E-4</v>
      </c>
      <c r="E286" s="61">
        <f t="shared" si="62"/>
        <v>4388839</v>
      </c>
      <c r="F286" s="36">
        <f t="shared" si="63"/>
        <v>7793160</v>
      </c>
      <c r="G286" s="36">
        <f t="shared" si="64"/>
        <v>1533331</v>
      </c>
      <c r="H286" s="37">
        <f t="shared" si="65"/>
        <v>12167</v>
      </c>
      <c r="I286" s="37">
        <f t="shared" si="66"/>
        <v>470107</v>
      </c>
      <c r="J286" s="37">
        <f t="shared" si="67"/>
        <v>207473</v>
      </c>
      <c r="K286" s="37">
        <f t="shared" si="68"/>
        <v>689747</v>
      </c>
      <c r="L286" s="37"/>
      <c r="M286" s="37">
        <f t="shared" si="69"/>
        <v>157800</v>
      </c>
      <c r="N286" s="37">
        <f t="shared" si="70"/>
        <v>702042</v>
      </c>
      <c r="O286" s="37">
        <f t="shared" si="71"/>
        <v>859842</v>
      </c>
      <c r="P286" s="37">
        <f t="shared" si="72"/>
        <v>859842</v>
      </c>
      <c r="Q286" s="37">
        <f t="shared" si="73"/>
        <v>807333</v>
      </c>
    </row>
    <row r="287" spans="1:17" s="34" customFormat="1" ht="15" x14ac:dyDescent="0.3">
      <c r="A287" s="53" t="s">
        <v>300</v>
      </c>
      <c r="B287" s="54" t="s">
        <v>613</v>
      </c>
      <c r="C287" s="62">
        <v>14905.46</v>
      </c>
      <c r="D287" s="35">
        <f t="shared" si="74"/>
        <v>2.0609122842957003E-5</v>
      </c>
      <c r="E287" s="61">
        <f t="shared" si="62"/>
        <v>120142</v>
      </c>
      <c r="F287" s="36">
        <f t="shared" si="63"/>
        <v>213333</v>
      </c>
      <c r="G287" s="36">
        <f t="shared" si="64"/>
        <v>41974</v>
      </c>
      <c r="H287" s="37">
        <f t="shared" si="65"/>
        <v>333</v>
      </c>
      <c r="I287" s="37">
        <f t="shared" si="66"/>
        <v>12869</v>
      </c>
      <c r="J287" s="37">
        <f t="shared" si="67"/>
        <v>5679</v>
      </c>
      <c r="K287" s="37">
        <f t="shared" si="68"/>
        <v>18881</v>
      </c>
      <c r="L287" s="37"/>
      <c r="M287" s="37">
        <f t="shared" si="69"/>
        <v>4320</v>
      </c>
      <c r="N287" s="37">
        <f t="shared" si="70"/>
        <v>19218</v>
      </c>
      <c r="O287" s="37">
        <f t="shared" si="71"/>
        <v>23538</v>
      </c>
      <c r="P287" s="37">
        <f t="shared" si="72"/>
        <v>23538</v>
      </c>
      <c r="Q287" s="37">
        <f t="shared" si="73"/>
        <v>22100</v>
      </c>
    </row>
    <row r="288" spans="1:17" s="34" customFormat="1" ht="15" x14ac:dyDescent="0.3">
      <c r="A288" s="53" t="s">
        <v>301</v>
      </c>
      <c r="B288" s="54" t="s">
        <v>614</v>
      </c>
      <c r="C288" s="62">
        <v>1747862.27</v>
      </c>
      <c r="D288" s="35">
        <f t="shared" si="74"/>
        <v>2.4166921540831133E-3</v>
      </c>
      <c r="E288" s="61">
        <f t="shared" si="62"/>
        <v>14088244</v>
      </c>
      <c r="F288" s="36">
        <f t="shared" si="63"/>
        <v>25016173</v>
      </c>
      <c r="G288" s="36">
        <f t="shared" si="64"/>
        <v>4922017</v>
      </c>
      <c r="H288" s="37">
        <f t="shared" si="65"/>
        <v>39057</v>
      </c>
      <c r="I288" s="37">
        <f t="shared" si="66"/>
        <v>1509053</v>
      </c>
      <c r="J288" s="37">
        <f t="shared" si="67"/>
        <v>665992</v>
      </c>
      <c r="K288" s="37">
        <f t="shared" si="68"/>
        <v>2214102</v>
      </c>
      <c r="L288" s="37"/>
      <c r="M288" s="37">
        <f t="shared" si="69"/>
        <v>506540</v>
      </c>
      <c r="N288" s="37">
        <f t="shared" si="70"/>
        <v>2253567</v>
      </c>
      <c r="O288" s="37">
        <f t="shared" si="71"/>
        <v>2760107</v>
      </c>
      <c r="P288" s="37">
        <f t="shared" si="72"/>
        <v>2760107</v>
      </c>
      <c r="Q288" s="37">
        <f t="shared" si="73"/>
        <v>2591551</v>
      </c>
    </row>
    <row r="289" spans="1:18" s="34" customFormat="1" ht="15" x14ac:dyDescent="0.3">
      <c r="A289" s="53" t="s">
        <v>302</v>
      </c>
      <c r="B289" s="54" t="s">
        <v>615</v>
      </c>
      <c r="C289" s="62">
        <v>209255.6</v>
      </c>
      <c r="D289" s="35">
        <f t="shared" si="74"/>
        <v>2.8932849881698879E-4</v>
      </c>
      <c r="E289" s="61">
        <f t="shared" si="62"/>
        <v>1686657</v>
      </c>
      <c r="F289" s="36">
        <f t="shared" si="63"/>
        <v>2994958</v>
      </c>
      <c r="G289" s="36">
        <f t="shared" si="64"/>
        <v>589268</v>
      </c>
      <c r="H289" s="37">
        <f t="shared" si="65"/>
        <v>4676</v>
      </c>
      <c r="I289" s="37">
        <f t="shared" si="66"/>
        <v>180665</v>
      </c>
      <c r="J289" s="37">
        <f t="shared" si="67"/>
        <v>79733</v>
      </c>
      <c r="K289" s="37">
        <f t="shared" si="68"/>
        <v>265074</v>
      </c>
      <c r="L289" s="37"/>
      <c r="M289" s="37">
        <f t="shared" si="69"/>
        <v>60643</v>
      </c>
      <c r="N289" s="37">
        <f t="shared" si="70"/>
        <v>269799</v>
      </c>
      <c r="O289" s="37">
        <f t="shared" si="71"/>
        <v>330442</v>
      </c>
      <c r="P289" s="37">
        <f t="shared" si="72"/>
        <v>330442</v>
      </c>
      <c r="Q289" s="37">
        <f t="shared" si="73"/>
        <v>310263</v>
      </c>
    </row>
    <row r="290" spans="1:18" s="34" customFormat="1" ht="15" x14ac:dyDescent="0.3">
      <c r="A290" s="53" t="s">
        <v>303</v>
      </c>
      <c r="B290" s="54" t="s">
        <v>616</v>
      </c>
      <c r="C290" s="62">
        <v>24124.43</v>
      </c>
      <c r="D290" s="35">
        <f t="shared" si="74"/>
        <v>3.3355786496110638E-5</v>
      </c>
      <c r="E290" s="61">
        <f t="shared" si="62"/>
        <v>194449</v>
      </c>
      <c r="F290" s="36">
        <f t="shared" si="63"/>
        <v>345279</v>
      </c>
      <c r="G290" s="36">
        <f t="shared" si="64"/>
        <v>67935</v>
      </c>
      <c r="H290" s="37">
        <f t="shared" si="65"/>
        <v>539</v>
      </c>
      <c r="I290" s="37">
        <f t="shared" si="66"/>
        <v>20828</v>
      </c>
      <c r="J290" s="37">
        <f t="shared" si="67"/>
        <v>9192</v>
      </c>
      <c r="K290" s="37">
        <f t="shared" si="68"/>
        <v>30559</v>
      </c>
      <c r="L290" s="37"/>
      <c r="M290" s="37">
        <f t="shared" si="69"/>
        <v>6991</v>
      </c>
      <c r="N290" s="37">
        <f t="shared" si="70"/>
        <v>31104</v>
      </c>
      <c r="O290" s="37">
        <f t="shared" si="71"/>
        <v>38095</v>
      </c>
      <c r="P290" s="37">
        <f t="shared" si="72"/>
        <v>38095</v>
      </c>
      <c r="Q290" s="37">
        <f t="shared" si="73"/>
        <v>35769</v>
      </c>
    </row>
    <row r="291" spans="1:18" s="34" customFormat="1" ht="15" x14ac:dyDescent="0.3">
      <c r="A291" s="53" t="s">
        <v>304</v>
      </c>
      <c r="B291" s="54" t="s">
        <v>617</v>
      </c>
      <c r="C291" s="62">
        <v>51944.19</v>
      </c>
      <c r="D291" s="35">
        <f t="shared" si="74"/>
        <v>7.1820942975788654E-5</v>
      </c>
      <c r="E291" s="61">
        <f t="shared" si="62"/>
        <v>418684</v>
      </c>
      <c r="F291" s="36">
        <f t="shared" si="63"/>
        <v>743448</v>
      </c>
      <c r="G291" s="36">
        <f t="shared" si="64"/>
        <v>146276</v>
      </c>
      <c r="H291" s="37">
        <f t="shared" si="65"/>
        <v>1161</v>
      </c>
      <c r="I291" s="37">
        <f t="shared" si="66"/>
        <v>44847</v>
      </c>
      <c r="J291" s="37">
        <f t="shared" si="67"/>
        <v>19792</v>
      </c>
      <c r="K291" s="37">
        <f t="shared" si="68"/>
        <v>65800</v>
      </c>
      <c r="L291" s="37"/>
      <c r="M291" s="37">
        <f t="shared" si="69"/>
        <v>15054</v>
      </c>
      <c r="N291" s="37">
        <f t="shared" si="70"/>
        <v>66973</v>
      </c>
      <c r="O291" s="37">
        <f t="shared" si="71"/>
        <v>82027</v>
      </c>
      <c r="P291" s="37">
        <f t="shared" si="72"/>
        <v>82027</v>
      </c>
      <c r="Q291" s="37">
        <f t="shared" si="73"/>
        <v>77018</v>
      </c>
    </row>
    <row r="292" spans="1:18" s="34" customFormat="1" ht="15" x14ac:dyDescent="0.3">
      <c r="A292" s="53" t="s">
        <v>305</v>
      </c>
      <c r="B292" s="54" t="s">
        <v>618</v>
      </c>
      <c r="C292" s="62">
        <v>633.33000000000004</v>
      </c>
      <c r="D292" s="35">
        <f t="shared" si="74"/>
        <v>8.7567748798963328E-7</v>
      </c>
      <c r="E292" s="61">
        <f t="shared" si="62"/>
        <v>5105</v>
      </c>
      <c r="F292" s="36">
        <f t="shared" si="63"/>
        <v>9064</v>
      </c>
      <c r="G292" s="36">
        <f t="shared" si="64"/>
        <v>1783</v>
      </c>
      <c r="H292" s="37">
        <f t="shared" si="65"/>
        <v>14</v>
      </c>
      <c r="I292" s="37">
        <f t="shared" si="66"/>
        <v>547</v>
      </c>
      <c r="J292" s="37">
        <f t="shared" si="67"/>
        <v>241</v>
      </c>
      <c r="K292" s="37">
        <f t="shared" si="68"/>
        <v>802</v>
      </c>
      <c r="L292" s="37"/>
      <c r="M292" s="37">
        <f t="shared" si="69"/>
        <v>184</v>
      </c>
      <c r="N292" s="37">
        <f t="shared" si="70"/>
        <v>817</v>
      </c>
      <c r="O292" s="37">
        <f t="shared" si="71"/>
        <v>1001</v>
      </c>
      <c r="P292" s="37">
        <f t="shared" si="72"/>
        <v>1001</v>
      </c>
      <c r="Q292" s="37">
        <f t="shared" si="73"/>
        <v>939</v>
      </c>
    </row>
    <row r="293" spans="1:18" s="34" customFormat="1" ht="15" x14ac:dyDescent="0.3">
      <c r="A293" s="53" t="s">
        <v>306</v>
      </c>
      <c r="B293" s="54" t="s">
        <v>619</v>
      </c>
      <c r="C293" s="62">
        <v>2116.56</v>
      </c>
      <c r="D293" s="35">
        <f t="shared" si="74"/>
        <v>2.9264742614108571E-6</v>
      </c>
      <c r="E293" s="61">
        <f t="shared" si="62"/>
        <v>17060</v>
      </c>
      <c r="F293" s="36">
        <f t="shared" si="63"/>
        <v>30293</v>
      </c>
      <c r="G293" s="36">
        <f t="shared" si="64"/>
        <v>5960</v>
      </c>
      <c r="H293" s="37">
        <f t="shared" si="65"/>
        <v>47</v>
      </c>
      <c r="I293" s="37">
        <f t="shared" si="66"/>
        <v>1827</v>
      </c>
      <c r="J293" s="37">
        <f t="shared" si="67"/>
        <v>806</v>
      </c>
      <c r="K293" s="37">
        <f t="shared" si="68"/>
        <v>2680</v>
      </c>
      <c r="L293" s="37"/>
      <c r="M293" s="37">
        <f t="shared" si="69"/>
        <v>613</v>
      </c>
      <c r="N293" s="37">
        <f t="shared" si="70"/>
        <v>2729</v>
      </c>
      <c r="O293" s="37">
        <f t="shared" si="71"/>
        <v>3342</v>
      </c>
      <c r="P293" s="37">
        <f t="shared" si="72"/>
        <v>3342</v>
      </c>
      <c r="Q293" s="37">
        <f t="shared" si="73"/>
        <v>3138</v>
      </c>
    </row>
    <row r="294" spans="1:18" s="34" customFormat="1" ht="15" x14ac:dyDescent="0.3">
      <c r="A294" s="53" t="s">
        <v>307</v>
      </c>
      <c r="B294" s="54" t="s">
        <v>620</v>
      </c>
      <c r="C294" s="62">
        <v>8.02</v>
      </c>
      <c r="D294" s="35">
        <f t="shared" si="74"/>
        <v>1.1088900657914292E-8</v>
      </c>
      <c r="E294" s="61">
        <f t="shared" si="62"/>
        <v>65</v>
      </c>
      <c r="F294" s="36">
        <f t="shared" si="63"/>
        <v>115</v>
      </c>
      <c r="G294" s="36">
        <f t="shared" si="64"/>
        <v>23</v>
      </c>
      <c r="H294" s="37">
        <f t="shared" si="65"/>
        <v>0</v>
      </c>
      <c r="I294" s="37">
        <f t="shared" si="66"/>
        <v>7</v>
      </c>
      <c r="J294" s="37">
        <f t="shared" si="67"/>
        <v>3</v>
      </c>
      <c r="K294" s="37">
        <f t="shared" si="68"/>
        <v>10</v>
      </c>
      <c r="L294" s="37"/>
      <c r="M294" s="37">
        <f t="shared" si="69"/>
        <v>2</v>
      </c>
      <c r="N294" s="37">
        <f t="shared" si="70"/>
        <v>10</v>
      </c>
      <c r="O294" s="37">
        <f t="shared" si="71"/>
        <v>12</v>
      </c>
      <c r="P294" s="37">
        <f t="shared" si="72"/>
        <v>12</v>
      </c>
      <c r="Q294" s="37">
        <f t="shared" si="73"/>
        <v>12</v>
      </c>
    </row>
    <row r="295" spans="1:18" s="34" customFormat="1" ht="15" x14ac:dyDescent="0.3">
      <c r="A295" s="53" t="s">
        <v>308</v>
      </c>
      <c r="B295" s="54" t="s">
        <v>621</v>
      </c>
      <c r="C295" s="62">
        <v>1044.92</v>
      </c>
      <c r="D295" s="35">
        <f t="shared" si="74"/>
        <v>1.4447648473151875E-6</v>
      </c>
      <c r="E295" s="61">
        <f t="shared" si="62"/>
        <v>8422</v>
      </c>
      <c r="F295" s="36">
        <f t="shared" si="63"/>
        <v>14955</v>
      </c>
      <c r="G295" s="36">
        <f t="shared" si="64"/>
        <v>2943</v>
      </c>
      <c r="H295" s="37">
        <f t="shared" si="65"/>
        <v>23</v>
      </c>
      <c r="I295" s="37">
        <f t="shared" si="66"/>
        <v>902</v>
      </c>
      <c r="J295" s="37">
        <f t="shared" si="67"/>
        <v>398</v>
      </c>
      <c r="K295" s="37">
        <f t="shared" si="68"/>
        <v>1323</v>
      </c>
      <c r="L295" s="37"/>
      <c r="M295" s="37">
        <f t="shared" si="69"/>
        <v>303</v>
      </c>
      <c r="N295" s="37">
        <f t="shared" si="70"/>
        <v>1347</v>
      </c>
      <c r="O295" s="37">
        <f t="shared" si="71"/>
        <v>1650</v>
      </c>
      <c r="P295" s="37">
        <f t="shared" si="72"/>
        <v>1650</v>
      </c>
      <c r="Q295" s="37">
        <f t="shared" si="73"/>
        <v>1549</v>
      </c>
    </row>
    <row r="296" spans="1:18" s="34" customFormat="1" ht="15" x14ac:dyDescent="0.3">
      <c r="A296" s="53" t="s">
        <v>309</v>
      </c>
      <c r="B296" s="54" t="s">
        <v>622</v>
      </c>
      <c r="C296" s="62">
        <v>9287.89</v>
      </c>
      <c r="D296" s="35">
        <f t="shared" si="74"/>
        <v>1.284195630070269E-5</v>
      </c>
      <c r="E296" s="61">
        <f t="shared" si="62"/>
        <v>74863</v>
      </c>
      <c r="F296" s="36">
        <f t="shared" si="63"/>
        <v>132932</v>
      </c>
      <c r="G296" s="36">
        <f t="shared" si="64"/>
        <v>26155</v>
      </c>
      <c r="H296" s="37">
        <f t="shared" si="65"/>
        <v>208</v>
      </c>
      <c r="I296" s="37">
        <f t="shared" si="66"/>
        <v>8019</v>
      </c>
      <c r="J296" s="37">
        <f t="shared" si="67"/>
        <v>3539</v>
      </c>
      <c r="K296" s="37">
        <f t="shared" si="68"/>
        <v>11766</v>
      </c>
      <c r="L296" s="37"/>
      <c r="M296" s="37">
        <f t="shared" si="69"/>
        <v>2692</v>
      </c>
      <c r="N296" s="37">
        <f t="shared" si="70"/>
        <v>11975</v>
      </c>
      <c r="O296" s="37">
        <f t="shared" si="71"/>
        <v>14667</v>
      </c>
      <c r="P296" s="37">
        <f t="shared" si="72"/>
        <v>14667</v>
      </c>
      <c r="Q296" s="37">
        <f t="shared" si="73"/>
        <v>13771</v>
      </c>
    </row>
    <row r="297" spans="1:18" s="34" customFormat="1" ht="15" x14ac:dyDescent="0.3">
      <c r="A297" s="53" t="s">
        <v>310</v>
      </c>
      <c r="B297" s="54" t="s">
        <v>623</v>
      </c>
      <c r="C297" s="62">
        <v>169.92</v>
      </c>
      <c r="D297" s="35">
        <f t="shared" si="74"/>
        <v>2.3494089772977512E-7</v>
      </c>
      <c r="E297" s="61">
        <f t="shared" si="62"/>
        <v>1370</v>
      </c>
      <c r="F297" s="36">
        <f t="shared" si="63"/>
        <v>2432</v>
      </c>
      <c r="G297" s="36">
        <f t="shared" si="64"/>
        <v>478</v>
      </c>
      <c r="H297" s="37">
        <f t="shared" si="65"/>
        <v>4</v>
      </c>
      <c r="I297" s="37">
        <f t="shared" si="66"/>
        <v>147</v>
      </c>
      <c r="J297" s="37">
        <f t="shared" si="67"/>
        <v>65</v>
      </c>
      <c r="K297" s="37">
        <f t="shared" si="68"/>
        <v>216</v>
      </c>
      <c r="L297" s="37"/>
      <c r="M297" s="37">
        <f t="shared" si="69"/>
        <v>49</v>
      </c>
      <c r="N297" s="37">
        <f t="shared" si="70"/>
        <v>219</v>
      </c>
      <c r="O297" s="37">
        <f t="shared" si="71"/>
        <v>268</v>
      </c>
      <c r="P297" s="37">
        <f t="shared" si="72"/>
        <v>268</v>
      </c>
      <c r="Q297" s="37">
        <f t="shared" si="73"/>
        <v>252</v>
      </c>
    </row>
    <row r="298" spans="1:18" s="34" customFormat="1" ht="15" x14ac:dyDescent="0.3">
      <c r="A298" s="53" t="s">
        <v>311</v>
      </c>
      <c r="B298" s="54" t="s">
        <v>624</v>
      </c>
      <c r="C298" s="62">
        <v>215937.31</v>
      </c>
      <c r="D298" s="35">
        <f t="shared" si="74"/>
        <v>2.9856700485377088E-4</v>
      </c>
      <c r="E298" s="61">
        <f t="shared" si="62"/>
        <v>1740513</v>
      </c>
      <c r="F298" s="36">
        <f t="shared" si="63"/>
        <v>3090590</v>
      </c>
      <c r="G298" s="36">
        <f t="shared" si="64"/>
        <v>608084</v>
      </c>
      <c r="H298" s="37">
        <f t="shared" si="65"/>
        <v>4825</v>
      </c>
      <c r="I298" s="37">
        <f t="shared" si="66"/>
        <v>186434</v>
      </c>
      <c r="J298" s="37">
        <f t="shared" si="67"/>
        <v>82279</v>
      </c>
      <c r="K298" s="37">
        <f t="shared" si="68"/>
        <v>273538</v>
      </c>
      <c r="L298" s="37"/>
      <c r="M298" s="37">
        <f t="shared" si="69"/>
        <v>62580</v>
      </c>
      <c r="N298" s="37">
        <f t="shared" si="70"/>
        <v>278414</v>
      </c>
      <c r="O298" s="37">
        <f t="shared" si="71"/>
        <v>340994</v>
      </c>
      <c r="P298" s="37">
        <f t="shared" si="72"/>
        <v>340994</v>
      </c>
      <c r="Q298" s="37">
        <f t="shared" si="73"/>
        <v>320170</v>
      </c>
    </row>
    <row r="299" spans="1:18" s="34" customFormat="1" ht="15" x14ac:dyDescent="0.3">
      <c r="A299" s="53" t="s">
        <v>312</v>
      </c>
      <c r="B299" s="54" t="s">
        <v>625</v>
      </c>
      <c r="C299" s="62">
        <v>436235.49</v>
      </c>
      <c r="D299" s="35">
        <f t="shared" si="74"/>
        <v>6.0316359252700292E-4</v>
      </c>
      <c r="E299" s="61">
        <f t="shared" si="62"/>
        <v>3516176</v>
      </c>
      <c r="F299" s="36">
        <f t="shared" si="63"/>
        <v>6243594</v>
      </c>
      <c r="G299" s="36">
        <f t="shared" si="64"/>
        <v>1228448</v>
      </c>
      <c r="H299" s="37">
        <f t="shared" si="65"/>
        <v>9748</v>
      </c>
      <c r="I299" s="37">
        <f t="shared" si="66"/>
        <v>376633</v>
      </c>
      <c r="J299" s="37">
        <f t="shared" si="67"/>
        <v>166220</v>
      </c>
      <c r="K299" s="37">
        <f t="shared" si="68"/>
        <v>552601</v>
      </c>
      <c r="L299" s="37"/>
      <c r="M299" s="37">
        <f t="shared" si="69"/>
        <v>126423</v>
      </c>
      <c r="N299" s="37">
        <f t="shared" si="70"/>
        <v>562451</v>
      </c>
      <c r="O299" s="37">
        <f t="shared" si="71"/>
        <v>688874</v>
      </c>
      <c r="P299" s="37">
        <f t="shared" si="72"/>
        <v>688874</v>
      </c>
      <c r="Q299" s="37">
        <f t="shared" si="73"/>
        <v>646805</v>
      </c>
    </row>
    <row r="300" spans="1:18" s="34" customFormat="1" ht="15" x14ac:dyDescent="0.3">
      <c r="A300" s="53" t="s">
        <v>313</v>
      </c>
      <c r="B300" s="54" t="s">
        <v>626</v>
      </c>
      <c r="C300" s="62">
        <v>1433796.63</v>
      </c>
      <c r="D300" s="35">
        <f t="shared" si="74"/>
        <v>1.9824474306386901E-3</v>
      </c>
      <c r="E300" s="61">
        <f t="shared" si="62"/>
        <v>11556790</v>
      </c>
      <c r="F300" s="36">
        <f t="shared" si="63"/>
        <v>20521128</v>
      </c>
      <c r="G300" s="36">
        <f t="shared" si="64"/>
        <v>4037601</v>
      </c>
      <c r="H300" s="37">
        <f t="shared" si="65"/>
        <v>32039</v>
      </c>
      <c r="I300" s="37">
        <f t="shared" si="66"/>
        <v>1237898</v>
      </c>
      <c r="J300" s="37">
        <f t="shared" si="67"/>
        <v>546323</v>
      </c>
      <c r="K300" s="37">
        <f t="shared" si="68"/>
        <v>1816260</v>
      </c>
      <c r="L300" s="37"/>
      <c r="M300" s="37">
        <f t="shared" si="69"/>
        <v>415522</v>
      </c>
      <c r="N300" s="37">
        <f t="shared" si="70"/>
        <v>1848634</v>
      </c>
      <c r="O300" s="37">
        <f t="shared" si="71"/>
        <v>2264156</v>
      </c>
      <c r="P300" s="37">
        <f t="shared" si="72"/>
        <v>2264156</v>
      </c>
      <c r="Q300" s="37">
        <f t="shared" si="73"/>
        <v>2125887</v>
      </c>
    </row>
    <row r="301" spans="1:18" s="34" customFormat="1" ht="15" x14ac:dyDescent="0.3">
      <c r="A301" s="53" t="s">
        <v>314</v>
      </c>
      <c r="B301" s="54" t="s">
        <v>627</v>
      </c>
      <c r="C301" s="62">
        <v>409187.14</v>
      </c>
      <c r="D301" s="35">
        <f t="shared" si="74"/>
        <v>5.657650306678389E-4</v>
      </c>
      <c r="E301" s="61">
        <f t="shared" si="62"/>
        <v>3298159</v>
      </c>
      <c r="F301" s="36">
        <f t="shared" si="63"/>
        <v>5856466</v>
      </c>
      <c r="G301" s="36">
        <f t="shared" si="64"/>
        <v>1152280</v>
      </c>
      <c r="H301" s="37">
        <f t="shared" si="65"/>
        <v>9143</v>
      </c>
      <c r="I301" s="37">
        <f t="shared" si="66"/>
        <v>353280</v>
      </c>
      <c r="J301" s="37">
        <f t="shared" si="67"/>
        <v>155913</v>
      </c>
      <c r="K301" s="37">
        <f t="shared" si="68"/>
        <v>518336</v>
      </c>
      <c r="L301" s="37"/>
      <c r="M301" s="37">
        <f t="shared" si="69"/>
        <v>118585</v>
      </c>
      <c r="N301" s="37">
        <f t="shared" si="70"/>
        <v>527576</v>
      </c>
      <c r="O301" s="37">
        <f t="shared" si="71"/>
        <v>646161</v>
      </c>
      <c r="P301" s="37">
        <f t="shared" si="72"/>
        <v>646161</v>
      </c>
      <c r="Q301" s="37">
        <f t="shared" si="73"/>
        <v>606701</v>
      </c>
    </row>
    <row r="302" spans="1:18" s="34" customFormat="1" ht="15" x14ac:dyDescent="0.3">
      <c r="A302" s="53" t="s">
        <v>315</v>
      </c>
      <c r="B302" s="54" t="s">
        <v>628</v>
      </c>
      <c r="C302" s="62">
        <v>44770.22</v>
      </c>
      <c r="D302" s="35">
        <f t="shared" si="74"/>
        <v>6.190181072480893E-5</v>
      </c>
      <c r="E302" s="61">
        <f t="shared" si="62"/>
        <v>360860</v>
      </c>
      <c r="F302" s="36">
        <f t="shared" si="63"/>
        <v>640771</v>
      </c>
      <c r="G302" s="36">
        <f t="shared" si="64"/>
        <v>126074</v>
      </c>
      <c r="H302" s="37">
        <f t="shared" si="65"/>
        <v>1000</v>
      </c>
      <c r="I302" s="37">
        <f t="shared" si="66"/>
        <v>38653</v>
      </c>
      <c r="J302" s="37">
        <f t="shared" si="67"/>
        <v>17059</v>
      </c>
      <c r="K302" s="37">
        <f t="shared" si="68"/>
        <v>56712</v>
      </c>
      <c r="L302" s="37"/>
      <c r="M302" s="37">
        <f t="shared" si="69"/>
        <v>12975</v>
      </c>
      <c r="N302" s="37">
        <f t="shared" si="70"/>
        <v>57723</v>
      </c>
      <c r="O302" s="37">
        <f t="shared" si="71"/>
        <v>70698</v>
      </c>
      <c r="P302" s="37">
        <f t="shared" si="72"/>
        <v>70698</v>
      </c>
      <c r="Q302" s="37">
        <f t="shared" si="73"/>
        <v>66381</v>
      </c>
      <c r="R302" s="32"/>
    </row>
    <row r="303" spans="1:18" s="34" customFormat="1" ht="15" x14ac:dyDescent="0.3">
      <c r="A303" s="53" t="s">
        <v>316</v>
      </c>
      <c r="B303" s="54" t="s">
        <v>629</v>
      </c>
      <c r="C303" s="62">
        <v>577154.05000000005</v>
      </c>
      <c r="D303" s="35">
        <f t="shared" si="74"/>
        <v>7.9800547690310464E-4</v>
      </c>
      <c r="E303" s="61">
        <f t="shared" si="62"/>
        <v>4652018</v>
      </c>
      <c r="F303" s="36">
        <f t="shared" si="63"/>
        <v>8260482</v>
      </c>
      <c r="G303" s="36">
        <f t="shared" si="64"/>
        <v>1625278</v>
      </c>
      <c r="H303" s="37">
        <f t="shared" si="65"/>
        <v>12897</v>
      </c>
      <c r="I303" s="37">
        <f t="shared" si="66"/>
        <v>498298</v>
      </c>
      <c r="J303" s="37">
        <f t="shared" si="67"/>
        <v>219914</v>
      </c>
      <c r="K303" s="37">
        <f t="shared" si="68"/>
        <v>731109</v>
      </c>
      <c r="L303" s="37"/>
      <c r="M303" s="37">
        <f t="shared" si="69"/>
        <v>167262</v>
      </c>
      <c r="N303" s="37">
        <f t="shared" si="70"/>
        <v>744141</v>
      </c>
      <c r="O303" s="37">
        <f t="shared" si="71"/>
        <v>911403</v>
      </c>
      <c r="P303" s="37">
        <f t="shared" si="72"/>
        <v>911403</v>
      </c>
      <c r="Q303" s="37">
        <f t="shared" si="73"/>
        <v>855745</v>
      </c>
      <c r="R303" s="32"/>
    </row>
    <row r="304" spans="1:18" s="34" customFormat="1" ht="15" x14ac:dyDescent="0.3">
      <c r="A304" s="53" t="s">
        <v>317</v>
      </c>
      <c r="B304" s="54" t="s">
        <v>630</v>
      </c>
      <c r="C304" s="62">
        <v>13517.54</v>
      </c>
      <c r="D304" s="35">
        <f t="shared" si="74"/>
        <v>1.8690107007404337E-5</v>
      </c>
      <c r="E304" s="61">
        <f t="shared" si="62"/>
        <v>108955</v>
      </c>
      <c r="F304" s="36">
        <f t="shared" si="63"/>
        <v>193469</v>
      </c>
      <c r="G304" s="36">
        <f t="shared" si="64"/>
        <v>38066</v>
      </c>
      <c r="H304" s="37">
        <f t="shared" si="65"/>
        <v>302</v>
      </c>
      <c r="I304" s="37">
        <f t="shared" si="66"/>
        <v>11671</v>
      </c>
      <c r="J304" s="37">
        <f t="shared" si="67"/>
        <v>5151</v>
      </c>
      <c r="K304" s="37">
        <f t="shared" si="68"/>
        <v>17124</v>
      </c>
      <c r="L304" s="37"/>
      <c r="M304" s="37">
        <f t="shared" si="69"/>
        <v>3917</v>
      </c>
      <c r="N304" s="37">
        <f t="shared" si="70"/>
        <v>17429</v>
      </c>
      <c r="O304" s="37">
        <f t="shared" si="71"/>
        <v>21346</v>
      </c>
      <c r="P304" s="37">
        <f t="shared" si="72"/>
        <v>21346</v>
      </c>
      <c r="Q304" s="37">
        <f t="shared" si="73"/>
        <v>20042</v>
      </c>
      <c r="R304" s="32"/>
    </row>
    <row r="305" spans="1:18" s="34" customFormat="1" ht="15" x14ac:dyDescent="0.3">
      <c r="A305" s="53" t="s">
        <v>318</v>
      </c>
      <c r="B305" s="54" t="s">
        <v>631</v>
      </c>
      <c r="C305" s="62">
        <v>35616.410000000003</v>
      </c>
      <c r="D305" s="35">
        <f t="shared" si="74"/>
        <v>4.9245240932860997E-5</v>
      </c>
      <c r="E305" s="61">
        <f t="shared" si="62"/>
        <v>287078</v>
      </c>
      <c r="F305" s="36">
        <f t="shared" si="63"/>
        <v>509758</v>
      </c>
      <c r="G305" s="36">
        <f t="shared" si="64"/>
        <v>100297</v>
      </c>
      <c r="H305" s="37">
        <f t="shared" si="65"/>
        <v>796</v>
      </c>
      <c r="I305" s="37">
        <f t="shared" si="66"/>
        <v>30750</v>
      </c>
      <c r="J305" s="37">
        <f t="shared" si="67"/>
        <v>13571</v>
      </c>
      <c r="K305" s="37">
        <f t="shared" si="68"/>
        <v>45117</v>
      </c>
      <c r="L305" s="37"/>
      <c r="M305" s="37">
        <f t="shared" si="69"/>
        <v>10322</v>
      </c>
      <c r="N305" s="37">
        <f t="shared" si="70"/>
        <v>45921</v>
      </c>
      <c r="O305" s="37">
        <f t="shared" si="71"/>
        <v>56243</v>
      </c>
      <c r="P305" s="37">
        <f t="shared" si="72"/>
        <v>56243</v>
      </c>
      <c r="Q305" s="37">
        <f t="shared" si="73"/>
        <v>52808</v>
      </c>
      <c r="R305" s="32"/>
    </row>
    <row r="306" spans="1:18" s="34" customFormat="1" ht="15" x14ac:dyDescent="0.3">
      <c r="A306" s="53" t="s">
        <v>319</v>
      </c>
      <c r="B306" s="54" t="s">
        <v>632</v>
      </c>
      <c r="C306" s="62">
        <v>46936.04</v>
      </c>
      <c r="D306" s="35">
        <f t="shared" si="74"/>
        <v>6.4896394617941592E-5</v>
      </c>
      <c r="E306" s="61">
        <f t="shared" si="62"/>
        <v>378317</v>
      </c>
      <c r="F306" s="36">
        <f t="shared" si="63"/>
        <v>671769</v>
      </c>
      <c r="G306" s="36">
        <f t="shared" si="64"/>
        <v>132173</v>
      </c>
      <c r="H306" s="37">
        <f t="shared" si="65"/>
        <v>1049</v>
      </c>
      <c r="I306" s="37">
        <f t="shared" si="66"/>
        <v>40523</v>
      </c>
      <c r="J306" s="37">
        <f t="shared" si="67"/>
        <v>17884</v>
      </c>
      <c r="K306" s="37">
        <f t="shared" si="68"/>
        <v>59456</v>
      </c>
      <c r="L306" s="37"/>
      <c r="M306" s="37">
        <f t="shared" si="69"/>
        <v>13602</v>
      </c>
      <c r="N306" s="37">
        <f t="shared" si="70"/>
        <v>60516</v>
      </c>
      <c r="O306" s="37">
        <f t="shared" si="71"/>
        <v>74118</v>
      </c>
      <c r="P306" s="37">
        <f t="shared" si="72"/>
        <v>74118</v>
      </c>
      <c r="Q306" s="37">
        <f t="shared" si="73"/>
        <v>69592</v>
      </c>
      <c r="R306" s="32"/>
    </row>
    <row r="307" spans="1:18" s="34" customFormat="1" ht="15" x14ac:dyDescent="0.3">
      <c r="A307" s="53" t="s">
        <v>320</v>
      </c>
      <c r="B307" s="54" t="s">
        <v>633</v>
      </c>
      <c r="C307" s="62">
        <v>339874.59</v>
      </c>
      <c r="D307" s="35">
        <f t="shared" si="74"/>
        <v>4.6992962152859731E-4</v>
      </c>
      <c r="E307" s="61">
        <f t="shared" si="62"/>
        <v>2739481</v>
      </c>
      <c r="F307" s="36">
        <f t="shared" si="63"/>
        <v>4864435</v>
      </c>
      <c r="G307" s="36">
        <f t="shared" si="64"/>
        <v>957094</v>
      </c>
      <c r="H307" s="37">
        <f t="shared" si="65"/>
        <v>7595</v>
      </c>
      <c r="I307" s="37">
        <f t="shared" si="66"/>
        <v>293438</v>
      </c>
      <c r="J307" s="37">
        <f t="shared" si="67"/>
        <v>129503</v>
      </c>
      <c r="K307" s="37">
        <f t="shared" si="68"/>
        <v>430536</v>
      </c>
      <c r="L307" s="37"/>
      <c r="M307" s="37">
        <f t="shared" si="69"/>
        <v>98497</v>
      </c>
      <c r="N307" s="37">
        <f t="shared" si="70"/>
        <v>438210</v>
      </c>
      <c r="O307" s="37">
        <f t="shared" si="71"/>
        <v>536707</v>
      </c>
      <c r="P307" s="37">
        <f t="shared" si="72"/>
        <v>536707</v>
      </c>
      <c r="Q307" s="37">
        <f t="shared" si="73"/>
        <v>503931</v>
      </c>
      <c r="R307" s="32"/>
    </row>
    <row r="308" spans="1:18" s="38" customFormat="1" ht="15" x14ac:dyDescent="0.3">
      <c r="A308" s="53" t="s">
        <v>321</v>
      </c>
      <c r="B308" s="54" t="s">
        <v>634</v>
      </c>
      <c r="C308" s="62">
        <v>20277.14</v>
      </c>
      <c r="D308" s="35">
        <f t="shared" si="74"/>
        <v>2.8036308115538679E-5</v>
      </c>
      <c r="E308" s="61">
        <f t="shared" si="62"/>
        <v>163439</v>
      </c>
      <c r="F308" s="36">
        <f t="shared" si="63"/>
        <v>290215</v>
      </c>
      <c r="G308" s="36">
        <f t="shared" si="64"/>
        <v>57101</v>
      </c>
      <c r="H308" s="37">
        <f t="shared" si="65"/>
        <v>453</v>
      </c>
      <c r="I308" s="37">
        <f t="shared" si="66"/>
        <v>17507</v>
      </c>
      <c r="J308" s="37">
        <f t="shared" si="67"/>
        <v>7726</v>
      </c>
      <c r="K308" s="37">
        <f t="shared" si="68"/>
        <v>25686</v>
      </c>
      <c r="L308" s="37"/>
      <c r="M308" s="37">
        <f t="shared" si="69"/>
        <v>5876</v>
      </c>
      <c r="N308" s="37">
        <f t="shared" si="70"/>
        <v>26144</v>
      </c>
      <c r="O308" s="37">
        <f t="shared" si="71"/>
        <v>32020</v>
      </c>
      <c r="P308" s="37">
        <f t="shared" si="72"/>
        <v>32020</v>
      </c>
      <c r="Q308" s="37">
        <f t="shared" si="73"/>
        <v>30065</v>
      </c>
      <c r="R308" s="41"/>
    </row>
    <row r="309" spans="1:18" s="34" customFormat="1" ht="15" x14ac:dyDescent="0.3">
      <c r="A309" s="53" t="s">
        <v>322</v>
      </c>
      <c r="B309" s="54" t="s">
        <v>635</v>
      </c>
      <c r="C309" s="62">
        <v>19325.509999999998</v>
      </c>
      <c r="D309" s="35">
        <f t="shared" si="74"/>
        <v>2.6720531241088431E-5</v>
      </c>
      <c r="E309" s="61">
        <f t="shared" si="62"/>
        <v>155769</v>
      </c>
      <c r="F309" s="36">
        <f t="shared" si="63"/>
        <v>276595</v>
      </c>
      <c r="G309" s="36">
        <f t="shared" si="64"/>
        <v>54421</v>
      </c>
      <c r="H309" s="37">
        <f t="shared" si="65"/>
        <v>432</v>
      </c>
      <c r="I309" s="37">
        <f t="shared" si="66"/>
        <v>16685</v>
      </c>
      <c r="J309" s="37">
        <f t="shared" si="67"/>
        <v>7364</v>
      </c>
      <c r="K309" s="37">
        <f t="shared" si="68"/>
        <v>24481</v>
      </c>
      <c r="L309" s="37"/>
      <c r="M309" s="37">
        <f t="shared" si="69"/>
        <v>5601</v>
      </c>
      <c r="N309" s="37">
        <f t="shared" si="70"/>
        <v>24917</v>
      </c>
      <c r="O309" s="37">
        <f t="shared" si="71"/>
        <v>30518</v>
      </c>
      <c r="P309" s="37">
        <f t="shared" si="72"/>
        <v>30518</v>
      </c>
      <c r="Q309" s="37">
        <f t="shared" si="73"/>
        <v>28654</v>
      </c>
      <c r="R309" s="32"/>
    </row>
    <row r="310" spans="1:18" s="34" customFormat="1" ht="15" x14ac:dyDescent="0.3">
      <c r="A310" s="53" t="s">
        <v>323</v>
      </c>
      <c r="B310" s="54" t="s">
        <v>636</v>
      </c>
      <c r="C310" s="62">
        <v>18229.849999999999</v>
      </c>
      <c r="D310" s="35">
        <f t="shared" si="74"/>
        <v>2.5205610431256714E-5</v>
      </c>
      <c r="E310" s="61">
        <f t="shared" si="62"/>
        <v>146938</v>
      </c>
      <c r="F310" s="36">
        <f t="shared" si="63"/>
        <v>260914</v>
      </c>
      <c r="G310" s="36">
        <f t="shared" si="64"/>
        <v>51336</v>
      </c>
      <c r="H310" s="37">
        <f t="shared" si="65"/>
        <v>407</v>
      </c>
      <c r="I310" s="37">
        <f t="shared" si="66"/>
        <v>15739</v>
      </c>
      <c r="J310" s="37">
        <f t="shared" si="67"/>
        <v>6946</v>
      </c>
      <c r="K310" s="37">
        <f t="shared" si="68"/>
        <v>23092</v>
      </c>
      <c r="L310" s="37"/>
      <c r="M310" s="37">
        <f t="shared" si="69"/>
        <v>5283</v>
      </c>
      <c r="N310" s="37">
        <f t="shared" si="70"/>
        <v>23504</v>
      </c>
      <c r="O310" s="37">
        <f t="shared" si="71"/>
        <v>28787</v>
      </c>
      <c r="P310" s="37">
        <f t="shared" si="72"/>
        <v>28787</v>
      </c>
      <c r="Q310" s="37">
        <f t="shared" si="73"/>
        <v>27029</v>
      </c>
      <c r="R310" s="32"/>
    </row>
    <row r="311" spans="1:18" s="34" customFormat="1" ht="15" x14ac:dyDescent="0.3">
      <c r="A311" s="53" t="s">
        <v>324</v>
      </c>
      <c r="B311" s="54" t="s">
        <v>637</v>
      </c>
      <c r="C311" s="62">
        <v>1595.03</v>
      </c>
      <c r="D311" s="35">
        <f t="shared" si="74"/>
        <v>2.2053777077796801E-6</v>
      </c>
      <c r="E311" s="61">
        <f t="shared" si="62"/>
        <v>12856</v>
      </c>
      <c r="F311" s="36">
        <f t="shared" si="63"/>
        <v>22829</v>
      </c>
      <c r="G311" s="36">
        <f t="shared" si="64"/>
        <v>4492</v>
      </c>
      <c r="H311" s="37">
        <f t="shared" si="65"/>
        <v>36</v>
      </c>
      <c r="I311" s="37">
        <f t="shared" si="66"/>
        <v>1377</v>
      </c>
      <c r="J311" s="37">
        <f t="shared" si="67"/>
        <v>608</v>
      </c>
      <c r="K311" s="37">
        <f t="shared" si="68"/>
        <v>2021</v>
      </c>
      <c r="L311" s="37"/>
      <c r="M311" s="37">
        <f t="shared" si="69"/>
        <v>462</v>
      </c>
      <c r="N311" s="37">
        <f t="shared" si="70"/>
        <v>2057</v>
      </c>
      <c r="O311" s="37">
        <f t="shared" si="71"/>
        <v>2519</v>
      </c>
      <c r="P311" s="37">
        <f t="shared" si="72"/>
        <v>2519</v>
      </c>
      <c r="Q311" s="37">
        <f t="shared" si="73"/>
        <v>2365</v>
      </c>
      <c r="R311" s="32"/>
    </row>
    <row r="312" spans="1:18" s="34" customFormat="1" ht="15" x14ac:dyDescent="0.3">
      <c r="A312" s="53" t="s">
        <v>325</v>
      </c>
      <c r="B312" s="54" t="s">
        <v>638</v>
      </c>
      <c r="C312" s="62">
        <v>9902.98</v>
      </c>
      <c r="D312" s="35">
        <f t="shared" si="74"/>
        <v>1.3692414144303251E-5</v>
      </c>
      <c r="E312" s="61">
        <f t="shared" si="62"/>
        <v>79821</v>
      </c>
      <c r="F312" s="36">
        <f t="shared" si="63"/>
        <v>141736</v>
      </c>
      <c r="G312" s="36">
        <f t="shared" si="64"/>
        <v>27887</v>
      </c>
      <c r="H312" s="37">
        <f t="shared" si="65"/>
        <v>221</v>
      </c>
      <c r="I312" s="37">
        <f t="shared" si="66"/>
        <v>8550</v>
      </c>
      <c r="J312" s="37">
        <f t="shared" si="67"/>
        <v>3773</v>
      </c>
      <c r="K312" s="37">
        <f t="shared" si="68"/>
        <v>12544</v>
      </c>
      <c r="L312" s="37"/>
      <c r="M312" s="37">
        <f t="shared" si="69"/>
        <v>2870</v>
      </c>
      <c r="N312" s="37">
        <f t="shared" si="70"/>
        <v>12768</v>
      </c>
      <c r="O312" s="37">
        <f t="shared" si="71"/>
        <v>15638</v>
      </c>
      <c r="P312" s="37">
        <f t="shared" si="72"/>
        <v>15638</v>
      </c>
      <c r="Q312" s="37">
        <f t="shared" si="73"/>
        <v>14683</v>
      </c>
      <c r="R312" s="32"/>
    </row>
    <row r="313" spans="1:18" s="34" customFormat="1" ht="15" x14ac:dyDescent="0.3">
      <c r="A313" s="53" t="s">
        <v>326</v>
      </c>
      <c r="B313" s="54" t="s">
        <v>639</v>
      </c>
      <c r="C313" s="62">
        <v>235587.29</v>
      </c>
      <c r="D313" s="35">
        <f t="shared" si="74"/>
        <v>3.2573616646848442E-4</v>
      </c>
      <c r="E313" s="61">
        <f t="shared" si="62"/>
        <v>1898897</v>
      </c>
      <c r="F313" s="36">
        <f t="shared" si="63"/>
        <v>3371829</v>
      </c>
      <c r="G313" s="36">
        <f t="shared" si="64"/>
        <v>663419</v>
      </c>
      <c r="H313" s="37">
        <f t="shared" si="65"/>
        <v>5264</v>
      </c>
      <c r="I313" s="37">
        <f t="shared" si="66"/>
        <v>203399</v>
      </c>
      <c r="J313" s="37">
        <f t="shared" si="67"/>
        <v>89766</v>
      </c>
      <c r="K313" s="37">
        <f t="shared" si="68"/>
        <v>298429</v>
      </c>
      <c r="L313" s="37"/>
      <c r="M313" s="37">
        <f t="shared" si="69"/>
        <v>68274</v>
      </c>
      <c r="N313" s="37">
        <f t="shared" si="70"/>
        <v>303749</v>
      </c>
      <c r="O313" s="37">
        <f t="shared" si="71"/>
        <v>372023</v>
      </c>
      <c r="P313" s="37">
        <f t="shared" si="72"/>
        <v>372023</v>
      </c>
      <c r="Q313" s="37">
        <f t="shared" si="73"/>
        <v>349305</v>
      </c>
      <c r="R313" s="32"/>
    </row>
    <row r="314" spans="1:18" s="34" customFormat="1" ht="15" x14ac:dyDescent="0.3">
      <c r="A314" s="53" t="s">
        <v>327</v>
      </c>
      <c r="B314" s="54" t="s">
        <v>640</v>
      </c>
      <c r="C314" s="62">
        <v>16230.94</v>
      </c>
      <c r="D314" s="35">
        <f t="shared" si="74"/>
        <v>2.2441805641467259E-5</v>
      </c>
      <c r="E314" s="61">
        <f t="shared" si="62"/>
        <v>130826</v>
      </c>
      <c r="F314" s="36">
        <f t="shared" si="63"/>
        <v>232304</v>
      </c>
      <c r="G314" s="36">
        <f t="shared" si="64"/>
        <v>45707</v>
      </c>
      <c r="H314" s="37">
        <f t="shared" si="65"/>
        <v>363</v>
      </c>
      <c r="I314" s="37">
        <f t="shared" si="66"/>
        <v>14013</v>
      </c>
      <c r="J314" s="37">
        <f t="shared" si="67"/>
        <v>6185</v>
      </c>
      <c r="K314" s="37">
        <f t="shared" si="68"/>
        <v>20561</v>
      </c>
      <c r="L314" s="37"/>
      <c r="M314" s="37">
        <f t="shared" si="69"/>
        <v>4704</v>
      </c>
      <c r="N314" s="37">
        <f t="shared" si="70"/>
        <v>20927</v>
      </c>
      <c r="O314" s="37">
        <f t="shared" si="71"/>
        <v>25631</v>
      </c>
      <c r="P314" s="37">
        <f t="shared" si="72"/>
        <v>25631</v>
      </c>
      <c r="Q314" s="37">
        <f t="shared" si="73"/>
        <v>24066</v>
      </c>
      <c r="R314" s="32"/>
    </row>
    <row r="315" spans="1:18" s="34" customFormat="1" ht="15" x14ac:dyDescent="0.3">
      <c r="A315" s="53" t="s">
        <v>328</v>
      </c>
      <c r="B315" s="54" t="s">
        <v>641</v>
      </c>
      <c r="C315" s="62">
        <v>2306610.39</v>
      </c>
      <c r="D315" s="35">
        <f t="shared" si="74"/>
        <v>3.1892485624966265E-3</v>
      </c>
      <c r="E315" s="61">
        <f t="shared" si="62"/>
        <v>18591905</v>
      </c>
      <c r="F315" s="36">
        <f t="shared" si="63"/>
        <v>33013222</v>
      </c>
      <c r="G315" s="36">
        <f t="shared" si="64"/>
        <v>6495463</v>
      </c>
      <c r="H315" s="37">
        <f t="shared" si="65"/>
        <v>51542</v>
      </c>
      <c r="I315" s="37">
        <f t="shared" si="66"/>
        <v>1991459</v>
      </c>
      <c r="J315" s="37">
        <f t="shared" si="67"/>
        <v>878893</v>
      </c>
      <c r="K315" s="37">
        <f t="shared" si="68"/>
        <v>2921894</v>
      </c>
      <c r="L315" s="37"/>
      <c r="M315" s="37">
        <f t="shared" si="69"/>
        <v>668468</v>
      </c>
      <c r="N315" s="37">
        <f t="shared" si="70"/>
        <v>2973977</v>
      </c>
      <c r="O315" s="37">
        <f t="shared" si="71"/>
        <v>3642445</v>
      </c>
      <c r="P315" s="37">
        <f t="shared" si="72"/>
        <v>3642445</v>
      </c>
      <c r="Q315" s="37">
        <f t="shared" si="73"/>
        <v>3420005</v>
      </c>
      <c r="R315" s="32"/>
    </row>
    <row r="316" spans="1:18" s="34" customFormat="1" ht="15" x14ac:dyDescent="0.3">
      <c r="A316" s="53" t="s">
        <v>329</v>
      </c>
      <c r="B316" s="54" t="s">
        <v>642</v>
      </c>
      <c r="C316" s="62">
        <v>261343.52</v>
      </c>
      <c r="D316" s="35">
        <f t="shared" si="74"/>
        <v>3.6134817093137615E-4</v>
      </c>
      <c r="E316" s="61">
        <f t="shared" si="62"/>
        <v>2106500</v>
      </c>
      <c r="F316" s="36">
        <f t="shared" si="63"/>
        <v>3740463</v>
      </c>
      <c r="G316" s="36">
        <f t="shared" si="64"/>
        <v>735949</v>
      </c>
      <c r="H316" s="37">
        <f t="shared" si="65"/>
        <v>5840</v>
      </c>
      <c r="I316" s="37">
        <f t="shared" si="66"/>
        <v>225636</v>
      </c>
      <c r="J316" s="37">
        <f t="shared" si="67"/>
        <v>99580</v>
      </c>
      <c r="K316" s="37">
        <f t="shared" si="68"/>
        <v>331056</v>
      </c>
      <c r="L316" s="37"/>
      <c r="M316" s="37">
        <f t="shared" si="69"/>
        <v>75739</v>
      </c>
      <c r="N316" s="37">
        <f t="shared" si="70"/>
        <v>336957</v>
      </c>
      <c r="O316" s="37">
        <f t="shared" si="71"/>
        <v>412696</v>
      </c>
      <c r="P316" s="37">
        <f t="shared" si="72"/>
        <v>412696</v>
      </c>
      <c r="Q316" s="37">
        <f t="shared" si="73"/>
        <v>387493</v>
      </c>
      <c r="R316" s="32"/>
    </row>
    <row r="317" spans="1:18" s="34" customFormat="1" ht="15" x14ac:dyDescent="0.3">
      <c r="A317" s="53" t="s">
        <v>330</v>
      </c>
      <c r="B317" s="54" t="s">
        <v>643</v>
      </c>
      <c r="C317" s="62">
        <v>486452.9</v>
      </c>
      <c r="D317" s="35">
        <f t="shared" si="74"/>
        <v>6.7259699287460298E-4</v>
      </c>
      <c r="E317" s="61">
        <f t="shared" si="62"/>
        <v>3920942</v>
      </c>
      <c r="F317" s="36">
        <f t="shared" si="63"/>
        <v>6962328</v>
      </c>
      <c r="G317" s="36">
        <f t="shared" si="64"/>
        <v>1369862</v>
      </c>
      <c r="H317" s="37">
        <f t="shared" si="65"/>
        <v>10870</v>
      </c>
      <c r="I317" s="37">
        <f t="shared" si="66"/>
        <v>419989</v>
      </c>
      <c r="J317" s="37">
        <f t="shared" si="67"/>
        <v>185354</v>
      </c>
      <c r="K317" s="37">
        <f t="shared" si="68"/>
        <v>616213</v>
      </c>
      <c r="L317" s="37"/>
      <c r="M317" s="37">
        <f t="shared" si="69"/>
        <v>140977</v>
      </c>
      <c r="N317" s="37">
        <f t="shared" si="70"/>
        <v>627197</v>
      </c>
      <c r="O317" s="37">
        <f t="shared" si="71"/>
        <v>768174</v>
      </c>
      <c r="P317" s="37">
        <f t="shared" si="72"/>
        <v>768174</v>
      </c>
      <c r="Q317" s="37">
        <f t="shared" si="73"/>
        <v>721263</v>
      </c>
      <c r="R317" s="32"/>
    </row>
    <row r="318" spans="1:18" s="34" customFormat="1" ht="15" x14ac:dyDescent="0.3">
      <c r="A318" s="53" t="s">
        <v>331</v>
      </c>
      <c r="B318" s="54" t="s">
        <v>644</v>
      </c>
      <c r="C318" s="62">
        <v>281908.94</v>
      </c>
      <c r="D318" s="35">
        <f t="shared" si="74"/>
        <v>3.8978307110198513E-4</v>
      </c>
      <c r="E318" s="61">
        <f t="shared" si="62"/>
        <v>2272262</v>
      </c>
      <c r="F318" s="36">
        <f t="shared" si="63"/>
        <v>4034805</v>
      </c>
      <c r="G318" s="36">
        <f t="shared" si="64"/>
        <v>793861</v>
      </c>
      <c r="H318" s="37">
        <f t="shared" si="65"/>
        <v>6299</v>
      </c>
      <c r="I318" s="37">
        <f t="shared" si="66"/>
        <v>243392</v>
      </c>
      <c r="J318" s="37">
        <f t="shared" si="67"/>
        <v>107416</v>
      </c>
      <c r="K318" s="37">
        <f t="shared" si="68"/>
        <v>357107</v>
      </c>
      <c r="L318" s="37"/>
      <c r="M318" s="37">
        <f t="shared" si="69"/>
        <v>81699</v>
      </c>
      <c r="N318" s="37">
        <f t="shared" si="70"/>
        <v>363473</v>
      </c>
      <c r="O318" s="37">
        <f t="shared" si="71"/>
        <v>445172</v>
      </c>
      <c r="P318" s="37">
        <f t="shared" si="72"/>
        <v>445172</v>
      </c>
      <c r="Q318" s="37">
        <f t="shared" si="73"/>
        <v>417986</v>
      </c>
    </row>
    <row r="319" spans="1:18" s="34" customFormat="1" ht="15" x14ac:dyDescent="0.3">
      <c r="A319" s="53" t="s">
        <v>332</v>
      </c>
      <c r="B319" s="54" t="s">
        <v>645</v>
      </c>
      <c r="C319" s="62">
        <v>417356.95</v>
      </c>
      <c r="D319" s="35">
        <f t="shared" si="74"/>
        <v>5.7706106701248163E-4</v>
      </c>
      <c r="E319" s="61">
        <f t="shared" si="62"/>
        <v>3364010</v>
      </c>
      <c r="F319" s="36">
        <f t="shared" si="63"/>
        <v>5973396</v>
      </c>
      <c r="G319" s="36">
        <f t="shared" si="64"/>
        <v>1175286</v>
      </c>
      <c r="H319" s="37">
        <f t="shared" si="65"/>
        <v>9326</v>
      </c>
      <c r="I319" s="37">
        <f t="shared" si="66"/>
        <v>360334</v>
      </c>
      <c r="J319" s="37">
        <f t="shared" si="67"/>
        <v>159026</v>
      </c>
      <c r="K319" s="37">
        <f t="shared" si="68"/>
        <v>528686</v>
      </c>
      <c r="L319" s="37"/>
      <c r="M319" s="37">
        <f t="shared" si="69"/>
        <v>120952</v>
      </c>
      <c r="N319" s="37">
        <f t="shared" si="70"/>
        <v>538110</v>
      </c>
      <c r="O319" s="37">
        <f t="shared" si="71"/>
        <v>659062</v>
      </c>
      <c r="P319" s="37">
        <f t="shared" si="72"/>
        <v>659062</v>
      </c>
      <c r="Q319" s="37">
        <f t="shared" si="73"/>
        <v>618814</v>
      </c>
    </row>
    <row r="320" spans="1:18" s="34" customFormat="1" ht="15" x14ac:dyDescent="0.3">
      <c r="A320" s="53" t="s">
        <v>333</v>
      </c>
      <c r="B320" s="54" t="s">
        <v>646</v>
      </c>
      <c r="C320" s="62">
        <v>1680281.76</v>
      </c>
      <c r="D320" s="35">
        <f t="shared" si="74"/>
        <v>2.3232515603423174E-3</v>
      </c>
      <c r="E320" s="61">
        <f t="shared" si="62"/>
        <v>13543527</v>
      </c>
      <c r="F320" s="36">
        <f t="shared" si="63"/>
        <v>24048931</v>
      </c>
      <c r="G320" s="36">
        <f t="shared" si="64"/>
        <v>4731709</v>
      </c>
      <c r="H320" s="37">
        <f t="shared" si="65"/>
        <v>37546</v>
      </c>
      <c r="I320" s="37">
        <f t="shared" si="66"/>
        <v>1450706</v>
      </c>
      <c r="J320" s="37">
        <f t="shared" si="67"/>
        <v>640241</v>
      </c>
      <c r="K320" s="37">
        <f t="shared" si="68"/>
        <v>2128493</v>
      </c>
      <c r="L320" s="37"/>
      <c r="M320" s="37">
        <f t="shared" si="69"/>
        <v>486955</v>
      </c>
      <c r="N320" s="37">
        <f t="shared" si="70"/>
        <v>2166434</v>
      </c>
      <c r="O320" s="37">
        <f t="shared" si="71"/>
        <v>2653389</v>
      </c>
      <c r="P320" s="37">
        <f t="shared" si="72"/>
        <v>2653389</v>
      </c>
      <c r="Q320" s="37">
        <f t="shared" si="73"/>
        <v>2491350</v>
      </c>
    </row>
    <row r="321" spans="1:17" s="34" customFormat="1" ht="15" x14ac:dyDescent="0.3">
      <c r="A321" s="53" t="s">
        <v>334</v>
      </c>
      <c r="B321" s="54" t="s">
        <v>647</v>
      </c>
      <c r="C321" s="62">
        <v>110162.52</v>
      </c>
      <c r="D321" s="35">
        <f t="shared" si="74"/>
        <v>1.5231686290592225E-4</v>
      </c>
      <c r="E321" s="61">
        <f t="shared" si="62"/>
        <v>887940</v>
      </c>
      <c r="F321" s="36">
        <f t="shared" si="63"/>
        <v>1576694</v>
      </c>
      <c r="G321" s="36">
        <f t="shared" si="64"/>
        <v>310220</v>
      </c>
      <c r="H321" s="37">
        <f t="shared" si="65"/>
        <v>2462</v>
      </c>
      <c r="I321" s="37">
        <f t="shared" si="66"/>
        <v>95111</v>
      </c>
      <c r="J321" s="37">
        <f t="shared" si="67"/>
        <v>41975</v>
      </c>
      <c r="K321" s="37">
        <f t="shared" si="68"/>
        <v>139548</v>
      </c>
      <c r="L321" s="37"/>
      <c r="M321" s="37">
        <f t="shared" si="69"/>
        <v>31926</v>
      </c>
      <c r="N321" s="37">
        <f t="shared" si="70"/>
        <v>142036</v>
      </c>
      <c r="O321" s="37">
        <f t="shared" si="71"/>
        <v>173962</v>
      </c>
      <c r="P321" s="37">
        <f t="shared" si="72"/>
        <v>173962</v>
      </c>
      <c r="Q321" s="37">
        <f t="shared" si="73"/>
        <v>163338</v>
      </c>
    </row>
    <row r="322" spans="1:17" s="34" customFormat="1" ht="15" x14ac:dyDescent="0.3">
      <c r="A322" s="53" t="s">
        <v>335</v>
      </c>
      <c r="B322" s="54" t="s">
        <v>648</v>
      </c>
      <c r="C322" s="62">
        <v>23382.51</v>
      </c>
      <c r="D322" s="35">
        <f t="shared" si="74"/>
        <v>3.232996639933759E-5</v>
      </c>
      <c r="E322" s="61">
        <f t="shared" si="62"/>
        <v>188469</v>
      </c>
      <c r="F322" s="36">
        <f t="shared" si="63"/>
        <v>334661</v>
      </c>
      <c r="G322" s="36">
        <f t="shared" si="64"/>
        <v>65846</v>
      </c>
      <c r="H322" s="37">
        <f t="shared" si="65"/>
        <v>522</v>
      </c>
      <c r="I322" s="37">
        <f t="shared" si="66"/>
        <v>20188</v>
      </c>
      <c r="J322" s="37">
        <f t="shared" si="67"/>
        <v>8909</v>
      </c>
      <c r="K322" s="37">
        <f t="shared" si="68"/>
        <v>29619</v>
      </c>
      <c r="L322" s="37"/>
      <c r="M322" s="37">
        <f t="shared" si="69"/>
        <v>6776</v>
      </c>
      <c r="N322" s="37">
        <f t="shared" si="70"/>
        <v>30148</v>
      </c>
      <c r="O322" s="37">
        <f t="shared" si="71"/>
        <v>36924</v>
      </c>
      <c r="P322" s="37">
        <f t="shared" si="72"/>
        <v>36924</v>
      </c>
      <c r="Q322" s="37">
        <f t="shared" si="73"/>
        <v>34669</v>
      </c>
    </row>
    <row r="323" spans="1:17" s="34" customFormat="1" ht="15" x14ac:dyDescent="0.3">
      <c r="A323" s="53" t="s">
        <v>336</v>
      </c>
      <c r="B323" s="54" t="s">
        <v>649</v>
      </c>
      <c r="C323" s="62">
        <v>5969.62</v>
      </c>
      <c r="D323" s="35">
        <f t="shared" si="74"/>
        <v>8.2539305667703629E-6</v>
      </c>
      <c r="E323" s="61">
        <f t="shared" si="62"/>
        <v>48117</v>
      </c>
      <c r="F323" s="36">
        <f t="shared" si="63"/>
        <v>85440</v>
      </c>
      <c r="G323" s="36">
        <f t="shared" si="64"/>
        <v>16811</v>
      </c>
      <c r="H323" s="37">
        <f t="shared" si="65"/>
        <v>133</v>
      </c>
      <c r="I323" s="37">
        <f t="shared" si="66"/>
        <v>5154</v>
      </c>
      <c r="J323" s="37">
        <f t="shared" si="67"/>
        <v>2275</v>
      </c>
      <c r="K323" s="37">
        <f t="shared" si="68"/>
        <v>7562</v>
      </c>
      <c r="L323" s="37"/>
      <c r="M323" s="37">
        <f t="shared" si="69"/>
        <v>1730</v>
      </c>
      <c r="N323" s="37">
        <f t="shared" si="70"/>
        <v>7697</v>
      </c>
      <c r="O323" s="37">
        <f t="shared" si="71"/>
        <v>9427</v>
      </c>
      <c r="P323" s="37">
        <f t="shared" si="72"/>
        <v>9427</v>
      </c>
      <c r="Q323" s="37">
        <f t="shared" si="73"/>
        <v>8851</v>
      </c>
    </row>
    <row r="324" spans="1:17" s="34" customFormat="1" ht="15" x14ac:dyDescent="0.3">
      <c r="A324" s="53">
        <v>10001</v>
      </c>
      <c r="B324" s="54" t="s">
        <v>650</v>
      </c>
      <c r="C324" s="62">
        <v>1042447.46</v>
      </c>
      <c r="D324" s="35">
        <f t="shared" si="74"/>
        <v>1.4413461751914068E-3</v>
      </c>
      <c r="E324" s="61">
        <f t="shared" si="62"/>
        <v>8402409</v>
      </c>
      <c r="F324" s="36">
        <f t="shared" si="63"/>
        <v>14919966</v>
      </c>
      <c r="G324" s="36">
        <f t="shared" si="64"/>
        <v>2935554</v>
      </c>
      <c r="H324" s="37">
        <f t="shared" si="65"/>
        <v>23294</v>
      </c>
      <c r="I324" s="37">
        <f t="shared" si="66"/>
        <v>900018</v>
      </c>
      <c r="J324" s="37">
        <f t="shared" si="67"/>
        <v>397206</v>
      </c>
      <c r="K324" s="37">
        <f t="shared" si="68"/>
        <v>1320518</v>
      </c>
      <c r="L324" s="37"/>
      <c r="M324" s="37">
        <f t="shared" si="69"/>
        <v>302107</v>
      </c>
      <c r="N324" s="37">
        <f t="shared" si="70"/>
        <v>1344056</v>
      </c>
      <c r="O324" s="37">
        <f t="shared" si="71"/>
        <v>1646163</v>
      </c>
      <c r="P324" s="37">
        <f t="shared" si="72"/>
        <v>1646163</v>
      </c>
      <c r="Q324" s="37">
        <f t="shared" si="73"/>
        <v>1545634</v>
      </c>
    </row>
    <row r="325" spans="1:17" s="34" customFormat="1" ht="15" x14ac:dyDescent="0.3">
      <c r="A325" s="53">
        <v>10004</v>
      </c>
      <c r="B325" s="54" t="s">
        <v>651</v>
      </c>
      <c r="C325" s="62">
        <v>5454.14</v>
      </c>
      <c r="D325" s="35">
        <f t="shared" si="74"/>
        <v>7.5411990815906059E-6</v>
      </c>
      <c r="E325" s="61">
        <f t="shared" si="62"/>
        <v>43962</v>
      </c>
      <c r="F325" s="36">
        <f t="shared" si="63"/>
        <v>78062</v>
      </c>
      <c r="G325" s="36">
        <f t="shared" si="64"/>
        <v>15359</v>
      </c>
      <c r="H325" s="37">
        <f t="shared" si="65"/>
        <v>122</v>
      </c>
      <c r="I325" s="37">
        <f t="shared" si="66"/>
        <v>4709</v>
      </c>
      <c r="J325" s="37">
        <f t="shared" si="67"/>
        <v>2078</v>
      </c>
      <c r="K325" s="37">
        <f t="shared" si="68"/>
        <v>6909</v>
      </c>
      <c r="L325" s="37"/>
      <c r="M325" s="37">
        <f t="shared" si="69"/>
        <v>1581</v>
      </c>
      <c r="N325" s="37">
        <f t="shared" si="70"/>
        <v>7032</v>
      </c>
      <c r="O325" s="37">
        <f t="shared" si="71"/>
        <v>8613</v>
      </c>
      <c r="P325" s="37">
        <f t="shared" si="72"/>
        <v>8613</v>
      </c>
      <c r="Q325" s="37">
        <f t="shared" si="73"/>
        <v>8087</v>
      </c>
    </row>
    <row r="326" spans="1:17" s="34" customFormat="1" ht="15" x14ac:dyDescent="0.3">
      <c r="A326" s="53">
        <v>10201</v>
      </c>
      <c r="B326" s="54" t="s">
        <v>652</v>
      </c>
      <c r="C326" s="62">
        <v>398981.48</v>
      </c>
      <c r="D326" s="35">
        <f t="shared" si="74"/>
        <v>5.5165411422289498E-4</v>
      </c>
      <c r="E326" s="61">
        <f t="shared" si="62"/>
        <v>3215899</v>
      </c>
      <c r="F326" s="36">
        <f t="shared" si="63"/>
        <v>5710398</v>
      </c>
      <c r="G326" s="36">
        <f t="shared" si="64"/>
        <v>1123540</v>
      </c>
      <c r="H326" s="37">
        <f t="shared" si="65"/>
        <v>8915</v>
      </c>
      <c r="I326" s="37">
        <f t="shared" si="66"/>
        <v>344469</v>
      </c>
      <c r="J326" s="37">
        <f t="shared" si="67"/>
        <v>152025</v>
      </c>
      <c r="K326" s="37">
        <f t="shared" si="68"/>
        <v>505409</v>
      </c>
      <c r="L326" s="37"/>
      <c r="M326" s="37">
        <f t="shared" si="69"/>
        <v>115627</v>
      </c>
      <c r="N326" s="37">
        <f t="shared" si="70"/>
        <v>514418</v>
      </c>
      <c r="O326" s="37">
        <f t="shared" si="71"/>
        <v>630045</v>
      </c>
      <c r="P326" s="37">
        <f t="shared" si="72"/>
        <v>630045</v>
      </c>
      <c r="Q326" s="37">
        <f t="shared" si="73"/>
        <v>591569</v>
      </c>
    </row>
    <row r="327" spans="1:17" s="34" customFormat="1" ht="15" x14ac:dyDescent="0.3">
      <c r="A327" s="53">
        <v>10203</v>
      </c>
      <c r="B327" s="54" t="s">
        <v>653</v>
      </c>
      <c r="C327" s="62">
        <v>16039.09</v>
      </c>
      <c r="D327" s="35">
        <f t="shared" si="74"/>
        <v>2.2176543098921015E-5</v>
      </c>
      <c r="E327" s="61">
        <f t="shared" si="62"/>
        <v>129279</v>
      </c>
      <c r="F327" s="36">
        <f t="shared" si="63"/>
        <v>229559</v>
      </c>
      <c r="G327" s="36">
        <f t="shared" si="64"/>
        <v>45166</v>
      </c>
      <c r="H327" s="37">
        <f t="shared" si="65"/>
        <v>358</v>
      </c>
      <c r="I327" s="37">
        <f t="shared" si="66"/>
        <v>13848</v>
      </c>
      <c r="J327" s="37">
        <f t="shared" si="67"/>
        <v>6111</v>
      </c>
      <c r="K327" s="37">
        <f t="shared" si="68"/>
        <v>20317</v>
      </c>
      <c r="L327" s="37"/>
      <c r="M327" s="37">
        <f t="shared" si="69"/>
        <v>4648</v>
      </c>
      <c r="N327" s="37">
        <f t="shared" si="70"/>
        <v>20680</v>
      </c>
      <c r="O327" s="37">
        <f t="shared" si="71"/>
        <v>25328</v>
      </c>
      <c r="P327" s="37">
        <f t="shared" si="72"/>
        <v>25328</v>
      </c>
      <c r="Q327" s="37">
        <f t="shared" si="73"/>
        <v>23781</v>
      </c>
    </row>
    <row r="328" spans="1:17" s="34" customFormat="1" ht="15" x14ac:dyDescent="0.3">
      <c r="A328" s="53">
        <v>10205</v>
      </c>
      <c r="B328" s="54" t="s">
        <v>654</v>
      </c>
      <c r="C328" s="62">
        <v>1129436.8999999999</v>
      </c>
      <c r="D328" s="35">
        <f t="shared" si="74"/>
        <v>1.5616226413320048E-3</v>
      </c>
      <c r="E328" s="61">
        <f t="shared" si="62"/>
        <v>9103568</v>
      </c>
      <c r="F328" s="36">
        <f t="shared" si="63"/>
        <v>16164997</v>
      </c>
      <c r="G328" s="36">
        <f t="shared" si="64"/>
        <v>3180518</v>
      </c>
      <c r="H328" s="37">
        <f t="shared" si="65"/>
        <v>25238</v>
      </c>
      <c r="I328" s="37">
        <f t="shared" si="66"/>
        <v>975122</v>
      </c>
      <c r="J328" s="37">
        <f t="shared" si="67"/>
        <v>430352</v>
      </c>
      <c r="K328" s="37">
        <f t="shared" si="68"/>
        <v>1430712</v>
      </c>
      <c r="L328" s="37"/>
      <c r="M328" s="37">
        <f t="shared" si="69"/>
        <v>327317</v>
      </c>
      <c r="N328" s="37">
        <f t="shared" si="70"/>
        <v>1456214</v>
      </c>
      <c r="O328" s="37">
        <f t="shared" si="71"/>
        <v>1783531</v>
      </c>
      <c r="P328" s="37">
        <f t="shared" si="72"/>
        <v>1783531</v>
      </c>
      <c r="Q328" s="37">
        <f t="shared" si="73"/>
        <v>1674613</v>
      </c>
    </row>
    <row r="329" spans="1:17" s="34" customFormat="1" ht="15" x14ac:dyDescent="0.3">
      <c r="A329" s="53">
        <v>10301</v>
      </c>
      <c r="B329" s="54" t="s">
        <v>655</v>
      </c>
      <c r="C329" s="62">
        <v>31268.880000000001</v>
      </c>
      <c r="D329" s="35">
        <f t="shared" si="74"/>
        <v>4.3234102743671203E-5</v>
      </c>
      <c r="E329" s="61">
        <f t="shared" si="62"/>
        <v>252036</v>
      </c>
      <c r="F329" s="36">
        <f t="shared" si="63"/>
        <v>447534</v>
      </c>
      <c r="G329" s="36">
        <f t="shared" si="64"/>
        <v>88054</v>
      </c>
      <c r="H329" s="37">
        <f t="shared" si="65"/>
        <v>699</v>
      </c>
      <c r="I329" s="37">
        <f t="shared" si="66"/>
        <v>26997</v>
      </c>
      <c r="J329" s="37">
        <f t="shared" si="67"/>
        <v>11914</v>
      </c>
      <c r="K329" s="37">
        <f t="shared" si="68"/>
        <v>39610</v>
      </c>
      <c r="L329" s="37"/>
      <c r="M329" s="37">
        <f t="shared" si="69"/>
        <v>9062</v>
      </c>
      <c r="N329" s="37">
        <f t="shared" si="70"/>
        <v>40316</v>
      </c>
      <c r="O329" s="37">
        <f t="shared" si="71"/>
        <v>49378</v>
      </c>
      <c r="P329" s="37">
        <f t="shared" si="72"/>
        <v>49378</v>
      </c>
      <c r="Q329" s="37">
        <f t="shared" si="73"/>
        <v>46362</v>
      </c>
    </row>
    <row r="330" spans="1:17" s="34" customFormat="1" ht="15" x14ac:dyDescent="0.3">
      <c r="A330" s="53">
        <v>10302</v>
      </c>
      <c r="B330" s="54" t="s">
        <v>656</v>
      </c>
      <c r="C330" s="62">
        <v>134017.16</v>
      </c>
      <c r="D330" s="35">
        <f t="shared" si="74"/>
        <v>1.8529962265533727E-4</v>
      </c>
      <c r="E330" s="61">
        <f t="shared" si="62"/>
        <v>1080215</v>
      </c>
      <c r="F330" s="36">
        <f t="shared" si="63"/>
        <v>1918113</v>
      </c>
      <c r="G330" s="36">
        <f t="shared" si="64"/>
        <v>377395</v>
      </c>
      <c r="H330" s="37">
        <f t="shared" si="65"/>
        <v>2995</v>
      </c>
      <c r="I330" s="37">
        <f t="shared" si="66"/>
        <v>115706</v>
      </c>
      <c r="J330" s="37">
        <f t="shared" si="67"/>
        <v>51065</v>
      </c>
      <c r="K330" s="37">
        <f t="shared" si="68"/>
        <v>169766</v>
      </c>
      <c r="L330" s="37"/>
      <c r="M330" s="37">
        <f t="shared" si="69"/>
        <v>38839</v>
      </c>
      <c r="N330" s="37">
        <f t="shared" si="70"/>
        <v>172792</v>
      </c>
      <c r="O330" s="37">
        <f t="shared" si="71"/>
        <v>211631</v>
      </c>
      <c r="P330" s="37">
        <f t="shared" si="72"/>
        <v>211631</v>
      </c>
      <c r="Q330" s="37">
        <f t="shared" si="73"/>
        <v>198707</v>
      </c>
    </row>
    <row r="331" spans="1:17" s="34" customFormat="1" ht="15" x14ac:dyDescent="0.3">
      <c r="A331" s="53">
        <v>10303</v>
      </c>
      <c r="B331" s="54" t="s">
        <v>657</v>
      </c>
      <c r="C331" s="62">
        <v>37081.660000000003</v>
      </c>
      <c r="D331" s="35">
        <f t="shared" si="74"/>
        <v>5.127117755243817E-5</v>
      </c>
      <c r="E331" s="61">
        <f t="shared" ref="E331:E394" si="75">ROUND(D331*$E$10,0)</f>
        <v>298888</v>
      </c>
      <c r="F331" s="36">
        <f t="shared" ref="F331:F394" si="76">+ROUND(D331*$F$10,0)</f>
        <v>530729</v>
      </c>
      <c r="G331" s="36">
        <f t="shared" ref="G331:G394" si="77">+ROUND(D331*$G$10,0)</f>
        <v>104423</v>
      </c>
      <c r="H331" s="37">
        <f t="shared" ref="H331:H394" si="78">ROUND(D331*$H$10,0)</f>
        <v>829</v>
      </c>
      <c r="I331" s="37">
        <f t="shared" ref="I331:I394" si="79">ROUND(D331*$I$10,0)</f>
        <v>32015</v>
      </c>
      <c r="J331" s="37">
        <f t="shared" ref="J331:J394" si="80">ROUND(D331*$J$10,0)</f>
        <v>14129</v>
      </c>
      <c r="K331" s="37">
        <f t="shared" ref="K331:K394" si="81">ROUND(SUM(H331:J331),0)</f>
        <v>46973</v>
      </c>
      <c r="L331" s="37"/>
      <c r="M331" s="37">
        <f t="shared" ref="M331:M394" si="82">ROUND(D331*$M$10,0)</f>
        <v>10746</v>
      </c>
      <c r="N331" s="37">
        <f t="shared" ref="N331:N394" si="83">ROUND(D331*$N$10,0)</f>
        <v>47810</v>
      </c>
      <c r="O331" s="37">
        <f t="shared" ref="O331:O394" si="84">ROUND(SUM(L331:N331),0)</f>
        <v>58556</v>
      </c>
      <c r="P331" s="37">
        <f t="shared" ref="P331:P394" si="85">ROUND(SUM(M331:N331),0)</f>
        <v>58556</v>
      </c>
      <c r="Q331" s="37">
        <f t="shared" ref="Q331:Q394" si="86">ROUND(D331*$Q$10,0)</f>
        <v>54981</v>
      </c>
    </row>
    <row r="332" spans="1:17" s="34" customFormat="1" ht="15" x14ac:dyDescent="0.3">
      <c r="A332" s="53">
        <v>10305</v>
      </c>
      <c r="B332" s="54" t="s">
        <v>658</v>
      </c>
      <c r="C332" s="62">
        <v>5029.3</v>
      </c>
      <c r="D332" s="35">
        <f t="shared" ref="D332:D395" si="87">+C332/$C$10</f>
        <v>6.9537915310284731E-6</v>
      </c>
      <c r="E332" s="61">
        <f t="shared" si="75"/>
        <v>40538</v>
      </c>
      <c r="F332" s="36">
        <f t="shared" si="76"/>
        <v>71982</v>
      </c>
      <c r="G332" s="36">
        <f t="shared" si="77"/>
        <v>14163</v>
      </c>
      <c r="H332" s="37">
        <f t="shared" si="78"/>
        <v>112</v>
      </c>
      <c r="I332" s="37">
        <f t="shared" si="79"/>
        <v>4342</v>
      </c>
      <c r="J332" s="37">
        <f t="shared" si="80"/>
        <v>1916</v>
      </c>
      <c r="K332" s="37">
        <f t="shared" si="81"/>
        <v>6370</v>
      </c>
      <c r="L332" s="37"/>
      <c r="M332" s="37">
        <f t="shared" si="82"/>
        <v>1458</v>
      </c>
      <c r="N332" s="37">
        <f t="shared" si="83"/>
        <v>6484</v>
      </c>
      <c r="O332" s="37">
        <f t="shared" si="84"/>
        <v>7942</v>
      </c>
      <c r="P332" s="37">
        <f t="shared" si="85"/>
        <v>7942</v>
      </c>
      <c r="Q332" s="37">
        <f t="shared" si="86"/>
        <v>7457</v>
      </c>
    </row>
    <row r="333" spans="1:17" s="34" customFormat="1" ht="15" x14ac:dyDescent="0.3">
      <c r="A333" s="53">
        <v>10306</v>
      </c>
      <c r="B333" s="54" t="s">
        <v>659</v>
      </c>
      <c r="C333" s="62">
        <v>9793.92</v>
      </c>
      <c r="D333" s="35">
        <f t="shared" si="87"/>
        <v>1.3541621687226926E-5</v>
      </c>
      <c r="E333" s="61">
        <f t="shared" si="75"/>
        <v>78942</v>
      </c>
      <c r="F333" s="36">
        <f t="shared" si="76"/>
        <v>140175</v>
      </c>
      <c r="G333" s="36">
        <f t="shared" si="77"/>
        <v>27580</v>
      </c>
      <c r="H333" s="37">
        <f t="shared" si="78"/>
        <v>219</v>
      </c>
      <c r="I333" s="37">
        <f t="shared" si="79"/>
        <v>8456</v>
      </c>
      <c r="J333" s="37">
        <f t="shared" si="80"/>
        <v>3732</v>
      </c>
      <c r="K333" s="37">
        <f t="shared" si="81"/>
        <v>12407</v>
      </c>
      <c r="L333" s="37"/>
      <c r="M333" s="37">
        <f t="shared" si="82"/>
        <v>2838</v>
      </c>
      <c r="N333" s="37">
        <f t="shared" si="83"/>
        <v>12628</v>
      </c>
      <c r="O333" s="37">
        <f t="shared" si="84"/>
        <v>15466</v>
      </c>
      <c r="P333" s="37">
        <f t="shared" si="85"/>
        <v>15466</v>
      </c>
      <c r="Q333" s="37">
        <f t="shared" si="86"/>
        <v>14521</v>
      </c>
    </row>
    <row r="334" spans="1:17" s="34" customFormat="1" ht="15" x14ac:dyDescent="0.3">
      <c r="A334" s="53">
        <v>10307</v>
      </c>
      <c r="B334" s="54" t="s">
        <v>660</v>
      </c>
      <c r="C334" s="62">
        <v>5739.23</v>
      </c>
      <c r="D334" s="35">
        <f t="shared" si="87"/>
        <v>7.9353804642046675E-6</v>
      </c>
      <c r="E334" s="61">
        <f t="shared" si="75"/>
        <v>46260</v>
      </c>
      <c r="F334" s="36">
        <f t="shared" si="76"/>
        <v>82142</v>
      </c>
      <c r="G334" s="36">
        <f t="shared" si="77"/>
        <v>16162</v>
      </c>
      <c r="H334" s="37">
        <f t="shared" si="78"/>
        <v>128</v>
      </c>
      <c r="I334" s="37">
        <f t="shared" si="79"/>
        <v>4955</v>
      </c>
      <c r="J334" s="37">
        <f t="shared" si="80"/>
        <v>2187</v>
      </c>
      <c r="K334" s="37">
        <f t="shared" si="81"/>
        <v>7270</v>
      </c>
      <c r="L334" s="37"/>
      <c r="M334" s="37">
        <f t="shared" si="82"/>
        <v>1663</v>
      </c>
      <c r="N334" s="37">
        <f t="shared" si="83"/>
        <v>7400</v>
      </c>
      <c r="O334" s="37">
        <f t="shared" si="84"/>
        <v>9063</v>
      </c>
      <c r="P334" s="37">
        <f t="shared" si="85"/>
        <v>9063</v>
      </c>
      <c r="Q334" s="37">
        <f t="shared" si="86"/>
        <v>8510</v>
      </c>
    </row>
    <row r="335" spans="1:17" s="34" customFormat="1" ht="15" x14ac:dyDescent="0.3">
      <c r="A335" s="53">
        <v>10308</v>
      </c>
      <c r="B335" s="54" t="s">
        <v>661</v>
      </c>
      <c r="C335" s="62">
        <v>9766.4699999999993</v>
      </c>
      <c r="D335" s="35">
        <f t="shared" si="87"/>
        <v>1.3503667781608502E-5</v>
      </c>
      <c r="E335" s="61">
        <f t="shared" si="75"/>
        <v>78720</v>
      </c>
      <c r="F335" s="36">
        <f t="shared" si="76"/>
        <v>139782</v>
      </c>
      <c r="G335" s="36">
        <f t="shared" si="77"/>
        <v>27503</v>
      </c>
      <c r="H335" s="37">
        <f t="shared" si="78"/>
        <v>218</v>
      </c>
      <c r="I335" s="37">
        <f t="shared" si="79"/>
        <v>8432</v>
      </c>
      <c r="J335" s="37">
        <f t="shared" si="80"/>
        <v>3721</v>
      </c>
      <c r="K335" s="37">
        <f t="shared" si="81"/>
        <v>12371</v>
      </c>
      <c r="L335" s="37"/>
      <c r="M335" s="37">
        <f t="shared" si="82"/>
        <v>2830</v>
      </c>
      <c r="N335" s="37">
        <f t="shared" si="83"/>
        <v>12592</v>
      </c>
      <c r="O335" s="37">
        <f t="shared" si="84"/>
        <v>15422</v>
      </c>
      <c r="P335" s="37">
        <f t="shared" si="85"/>
        <v>15422</v>
      </c>
      <c r="Q335" s="37">
        <f t="shared" si="86"/>
        <v>14481</v>
      </c>
    </row>
    <row r="336" spans="1:17" s="34" customFormat="1" ht="15" x14ac:dyDescent="0.3">
      <c r="A336" s="53">
        <v>10309</v>
      </c>
      <c r="B336" s="54" t="s">
        <v>662</v>
      </c>
      <c r="C336" s="62">
        <v>11506.72</v>
      </c>
      <c r="D336" s="35">
        <f t="shared" si="87"/>
        <v>1.5909834785341089E-5</v>
      </c>
      <c r="E336" s="61">
        <f t="shared" si="75"/>
        <v>92747</v>
      </c>
      <c r="F336" s="36">
        <f t="shared" si="76"/>
        <v>164689</v>
      </c>
      <c r="G336" s="36">
        <f t="shared" si="77"/>
        <v>32403</v>
      </c>
      <c r="H336" s="37">
        <f t="shared" si="78"/>
        <v>257</v>
      </c>
      <c r="I336" s="37">
        <f t="shared" si="79"/>
        <v>9935</v>
      </c>
      <c r="J336" s="37">
        <f t="shared" si="80"/>
        <v>4384</v>
      </c>
      <c r="K336" s="37">
        <f t="shared" si="81"/>
        <v>14576</v>
      </c>
      <c r="L336" s="37"/>
      <c r="M336" s="37">
        <f t="shared" si="82"/>
        <v>3335</v>
      </c>
      <c r="N336" s="37">
        <f t="shared" si="83"/>
        <v>14836</v>
      </c>
      <c r="O336" s="37">
        <f t="shared" si="84"/>
        <v>18171</v>
      </c>
      <c r="P336" s="37">
        <f t="shared" si="85"/>
        <v>18171</v>
      </c>
      <c r="Q336" s="37">
        <f t="shared" si="86"/>
        <v>17061</v>
      </c>
    </row>
    <row r="337" spans="1:17" s="34" customFormat="1" ht="15" x14ac:dyDescent="0.3">
      <c r="A337" s="53">
        <v>10310</v>
      </c>
      <c r="B337" s="54" t="s">
        <v>663</v>
      </c>
      <c r="C337" s="62">
        <v>1487.8</v>
      </c>
      <c r="D337" s="35">
        <f t="shared" si="87"/>
        <v>2.0571155110779158E-6</v>
      </c>
      <c r="E337" s="61">
        <f t="shared" si="75"/>
        <v>11992</v>
      </c>
      <c r="F337" s="36">
        <f t="shared" si="76"/>
        <v>21294</v>
      </c>
      <c r="G337" s="36">
        <f t="shared" si="77"/>
        <v>4190</v>
      </c>
      <c r="H337" s="37">
        <f t="shared" si="78"/>
        <v>33</v>
      </c>
      <c r="I337" s="37">
        <f t="shared" si="79"/>
        <v>1285</v>
      </c>
      <c r="J337" s="37">
        <f t="shared" si="80"/>
        <v>567</v>
      </c>
      <c r="K337" s="37">
        <f t="shared" si="81"/>
        <v>1885</v>
      </c>
      <c r="L337" s="37"/>
      <c r="M337" s="37">
        <f t="shared" si="82"/>
        <v>431</v>
      </c>
      <c r="N337" s="37">
        <f t="shared" si="83"/>
        <v>1918</v>
      </c>
      <c r="O337" s="37">
        <f t="shared" si="84"/>
        <v>2349</v>
      </c>
      <c r="P337" s="37">
        <f t="shared" si="85"/>
        <v>2349</v>
      </c>
      <c r="Q337" s="37">
        <f t="shared" si="86"/>
        <v>2206</v>
      </c>
    </row>
    <row r="338" spans="1:17" s="34" customFormat="1" ht="15" x14ac:dyDescent="0.3">
      <c r="A338" s="53">
        <v>10311</v>
      </c>
      <c r="B338" s="54" t="s">
        <v>664</v>
      </c>
      <c r="C338" s="62">
        <v>2184.0100000000002</v>
      </c>
      <c r="D338" s="35">
        <f t="shared" si="87"/>
        <v>3.0197344047246129E-6</v>
      </c>
      <c r="E338" s="61">
        <f t="shared" si="75"/>
        <v>17604</v>
      </c>
      <c r="F338" s="36">
        <f t="shared" si="76"/>
        <v>31259</v>
      </c>
      <c r="G338" s="36">
        <f t="shared" si="77"/>
        <v>6150</v>
      </c>
      <c r="H338" s="37">
        <f t="shared" si="78"/>
        <v>49</v>
      </c>
      <c r="I338" s="37">
        <f t="shared" si="79"/>
        <v>1886</v>
      </c>
      <c r="J338" s="37">
        <f t="shared" si="80"/>
        <v>832</v>
      </c>
      <c r="K338" s="37">
        <f t="shared" si="81"/>
        <v>2767</v>
      </c>
      <c r="L338" s="37"/>
      <c r="M338" s="37">
        <f t="shared" si="82"/>
        <v>633</v>
      </c>
      <c r="N338" s="37">
        <f t="shared" si="83"/>
        <v>2816</v>
      </c>
      <c r="O338" s="37">
        <f t="shared" si="84"/>
        <v>3449</v>
      </c>
      <c r="P338" s="37">
        <f t="shared" si="85"/>
        <v>3449</v>
      </c>
      <c r="Q338" s="37">
        <f t="shared" si="86"/>
        <v>3238</v>
      </c>
    </row>
    <row r="339" spans="1:17" s="34" customFormat="1" ht="15" x14ac:dyDescent="0.3">
      <c r="A339" s="53">
        <v>10312</v>
      </c>
      <c r="B339" s="54" t="s">
        <v>665</v>
      </c>
      <c r="C339" s="62">
        <v>717.94</v>
      </c>
      <c r="D339" s="35">
        <f t="shared" si="87"/>
        <v>9.9266400727468667E-7</v>
      </c>
      <c r="E339" s="61">
        <f t="shared" si="75"/>
        <v>5787</v>
      </c>
      <c r="F339" s="36">
        <f t="shared" si="76"/>
        <v>10275</v>
      </c>
      <c r="G339" s="36">
        <f t="shared" si="77"/>
        <v>2022</v>
      </c>
      <c r="H339" s="37">
        <f t="shared" si="78"/>
        <v>16</v>
      </c>
      <c r="I339" s="37">
        <f t="shared" si="79"/>
        <v>620</v>
      </c>
      <c r="J339" s="37">
        <f t="shared" si="80"/>
        <v>274</v>
      </c>
      <c r="K339" s="37">
        <f t="shared" si="81"/>
        <v>910</v>
      </c>
      <c r="L339" s="37"/>
      <c r="M339" s="37">
        <f t="shared" si="82"/>
        <v>208</v>
      </c>
      <c r="N339" s="37">
        <f t="shared" si="83"/>
        <v>926</v>
      </c>
      <c r="O339" s="37">
        <f t="shared" si="84"/>
        <v>1134</v>
      </c>
      <c r="P339" s="37">
        <f t="shared" si="85"/>
        <v>1134</v>
      </c>
      <c r="Q339" s="37">
        <f t="shared" si="86"/>
        <v>1064</v>
      </c>
    </row>
    <row r="340" spans="1:17" s="34" customFormat="1" ht="15" x14ac:dyDescent="0.3">
      <c r="A340" s="53">
        <v>10556</v>
      </c>
      <c r="B340" s="54" t="s">
        <v>666</v>
      </c>
      <c r="C340" s="62">
        <v>656260.06000000006</v>
      </c>
      <c r="D340" s="35">
        <f t="shared" si="87"/>
        <v>9.0738187170783956E-4</v>
      </c>
      <c r="E340" s="61">
        <f t="shared" si="75"/>
        <v>5289634</v>
      </c>
      <c r="F340" s="36">
        <f t="shared" si="76"/>
        <v>9392682</v>
      </c>
      <c r="G340" s="36">
        <f t="shared" si="77"/>
        <v>1848042</v>
      </c>
      <c r="H340" s="37">
        <f t="shared" si="78"/>
        <v>14664</v>
      </c>
      <c r="I340" s="37">
        <f t="shared" si="79"/>
        <v>566596</v>
      </c>
      <c r="J340" s="37">
        <f t="shared" si="80"/>
        <v>250056</v>
      </c>
      <c r="K340" s="37">
        <f t="shared" si="81"/>
        <v>831316</v>
      </c>
      <c r="L340" s="37"/>
      <c r="M340" s="37">
        <f t="shared" si="82"/>
        <v>190188</v>
      </c>
      <c r="N340" s="37">
        <f t="shared" si="83"/>
        <v>846134</v>
      </c>
      <c r="O340" s="37">
        <f t="shared" si="84"/>
        <v>1036322</v>
      </c>
      <c r="P340" s="37">
        <f t="shared" si="85"/>
        <v>1036322</v>
      </c>
      <c r="Q340" s="37">
        <f t="shared" si="86"/>
        <v>973035</v>
      </c>
    </row>
    <row r="341" spans="1:17" s="34" customFormat="1" ht="15" x14ac:dyDescent="0.3">
      <c r="A341" s="53">
        <v>10557</v>
      </c>
      <c r="B341" s="54" t="s">
        <v>667</v>
      </c>
      <c r="C341" s="62">
        <v>380418.27</v>
      </c>
      <c r="D341" s="35">
        <f t="shared" si="87"/>
        <v>5.2598758160668545E-4</v>
      </c>
      <c r="E341" s="61">
        <f t="shared" si="75"/>
        <v>3066274</v>
      </c>
      <c r="F341" s="36">
        <f t="shared" si="76"/>
        <v>5444713</v>
      </c>
      <c r="G341" s="36">
        <f t="shared" si="77"/>
        <v>1071266</v>
      </c>
      <c r="H341" s="37">
        <f t="shared" si="78"/>
        <v>8501</v>
      </c>
      <c r="I341" s="37">
        <f t="shared" si="79"/>
        <v>328442</v>
      </c>
      <c r="J341" s="37">
        <f t="shared" si="80"/>
        <v>144952</v>
      </c>
      <c r="K341" s="37">
        <f t="shared" si="81"/>
        <v>481895</v>
      </c>
      <c r="L341" s="37"/>
      <c r="M341" s="37">
        <f t="shared" si="82"/>
        <v>110247</v>
      </c>
      <c r="N341" s="37">
        <f t="shared" si="83"/>
        <v>490484</v>
      </c>
      <c r="O341" s="37">
        <f t="shared" si="84"/>
        <v>600731</v>
      </c>
      <c r="P341" s="37">
        <f t="shared" si="85"/>
        <v>600731</v>
      </c>
      <c r="Q341" s="37">
        <f t="shared" si="86"/>
        <v>564045</v>
      </c>
    </row>
    <row r="342" spans="1:17" s="34" customFormat="1" ht="15" x14ac:dyDescent="0.3">
      <c r="A342" s="53">
        <v>10559</v>
      </c>
      <c r="B342" s="54" t="s">
        <v>668</v>
      </c>
      <c r="C342" s="62">
        <v>957325.45</v>
      </c>
      <c r="D342" s="35">
        <f t="shared" si="87"/>
        <v>1.3236517222372937E-3</v>
      </c>
      <c r="E342" s="61">
        <f t="shared" si="75"/>
        <v>7716303</v>
      </c>
      <c r="F342" s="36">
        <f t="shared" si="76"/>
        <v>13701663</v>
      </c>
      <c r="G342" s="36">
        <f t="shared" si="77"/>
        <v>2695849</v>
      </c>
      <c r="H342" s="37">
        <f t="shared" si="78"/>
        <v>21392</v>
      </c>
      <c r="I342" s="37">
        <f t="shared" si="79"/>
        <v>826526</v>
      </c>
      <c r="J342" s="37">
        <f t="shared" si="80"/>
        <v>364772</v>
      </c>
      <c r="K342" s="37">
        <f t="shared" si="81"/>
        <v>1212690</v>
      </c>
      <c r="L342" s="37"/>
      <c r="M342" s="37">
        <f t="shared" si="82"/>
        <v>277438</v>
      </c>
      <c r="N342" s="37">
        <f t="shared" si="83"/>
        <v>1234306</v>
      </c>
      <c r="O342" s="37">
        <f t="shared" si="84"/>
        <v>1511744</v>
      </c>
      <c r="P342" s="37">
        <f t="shared" si="85"/>
        <v>1511744</v>
      </c>
      <c r="Q342" s="37">
        <f t="shared" si="86"/>
        <v>1419424</v>
      </c>
    </row>
    <row r="343" spans="1:17" s="34" customFormat="1" ht="15" x14ac:dyDescent="0.3">
      <c r="A343" s="53">
        <v>10701</v>
      </c>
      <c r="B343" s="54" t="s">
        <v>669</v>
      </c>
      <c r="C343" s="62">
        <v>76411.64</v>
      </c>
      <c r="D343" s="35">
        <f t="shared" si="87"/>
        <v>1.0565100811325561E-4</v>
      </c>
      <c r="E343" s="61">
        <f t="shared" si="75"/>
        <v>615899</v>
      </c>
      <c r="F343" s="36">
        <f t="shared" si="76"/>
        <v>1093637</v>
      </c>
      <c r="G343" s="36">
        <f t="shared" si="77"/>
        <v>215177</v>
      </c>
      <c r="H343" s="37">
        <f t="shared" si="78"/>
        <v>1707</v>
      </c>
      <c r="I343" s="37">
        <f t="shared" si="79"/>
        <v>65972</v>
      </c>
      <c r="J343" s="37">
        <f t="shared" si="80"/>
        <v>29115</v>
      </c>
      <c r="K343" s="37">
        <f t="shared" si="81"/>
        <v>96794</v>
      </c>
      <c r="L343" s="37"/>
      <c r="M343" s="37">
        <f t="shared" si="82"/>
        <v>22144</v>
      </c>
      <c r="N343" s="37">
        <f t="shared" si="83"/>
        <v>98520</v>
      </c>
      <c r="O343" s="37">
        <f t="shared" si="84"/>
        <v>120664</v>
      </c>
      <c r="P343" s="37">
        <f t="shared" si="85"/>
        <v>120664</v>
      </c>
      <c r="Q343" s="37">
        <f t="shared" si="86"/>
        <v>113295</v>
      </c>
    </row>
    <row r="344" spans="1:17" s="34" customFormat="1" ht="15" x14ac:dyDescent="0.3">
      <c r="A344" s="53">
        <v>11201</v>
      </c>
      <c r="B344" s="54" t="s">
        <v>670</v>
      </c>
      <c r="C344" s="62">
        <v>503126.22</v>
      </c>
      <c r="D344" s="35">
        <f t="shared" si="87"/>
        <v>6.956504578518617E-4</v>
      </c>
      <c r="E344" s="61">
        <f t="shared" si="75"/>
        <v>4055334</v>
      </c>
      <c r="F344" s="36">
        <f t="shared" si="76"/>
        <v>7200964</v>
      </c>
      <c r="G344" s="36">
        <f t="shared" si="77"/>
        <v>1416814</v>
      </c>
      <c r="H344" s="37">
        <f t="shared" si="78"/>
        <v>11243</v>
      </c>
      <c r="I344" s="37">
        <f t="shared" si="79"/>
        <v>434384</v>
      </c>
      <c r="J344" s="37">
        <f t="shared" si="80"/>
        <v>191707</v>
      </c>
      <c r="K344" s="37">
        <f t="shared" si="81"/>
        <v>637334</v>
      </c>
      <c r="L344" s="37"/>
      <c r="M344" s="37">
        <f t="shared" si="82"/>
        <v>145809</v>
      </c>
      <c r="N344" s="37">
        <f t="shared" si="83"/>
        <v>648695</v>
      </c>
      <c r="O344" s="37">
        <f t="shared" si="84"/>
        <v>794504</v>
      </c>
      <c r="P344" s="37">
        <f t="shared" si="85"/>
        <v>794504</v>
      </c>
      <c r="Q344" s="37">
        <f t="shared" si="86"/>
        <v>745984</v>
      </c>
    </row>
    <row r="345" spans="1:17" s="34" customFormat="1" ht="15" x14ac:dyDescent="0.3">
      <c r="A345" s="53">
        <v>11203</v>
      </c>
      <c r="B345" s="54" t="s">
        <v>671</v>
      </c>
      <c r="C345" s="62">
        <v>10271.74</v>
      </c>
      <c r="D345" s="35">
        <f t="shared" si="87"/>
        <v>1.4202282349616527E-5</v>
      </c>
      <c r="E345" s="61">
        <f t="shared" si="75"/>
        <v>82793</v>
      </c>
      <c r="F345" s="36">
        <f t="shared" si="76"/>
        <v>147014</v>
      </c>
      <c r="G345" s="36">
        <f t="shared" si="77"/>
        <v>28925</v>
      </c>
      <c r="H345" s="37">
        <f t="shared" si="78"/>
        <v>230</v>
      </c>
      <c r="I345" s="37">
        <f t="shared" si="79"/>
        <v>8868</v>
      </c>
      <c r="J345" s="37">
        <f t="shared" si="80"/>
        <v>3914</v>
      </c>
      <c r="K345" s="37">
        <f t="shared" si="81"/>
        <v>13012</v>
      </c>
      <c r="L345" s="37"/>
      <c r="M345" s="37">
        <f t="shared" si="82"/>
        <v>2977</v>
      </c>
      <c r="N345" s="37">
        <f t="shared" si="83"/>
        <v>13244</v>
      </c>
      <c r="O345" s="37">
        <f t="shared" si="84"/>
        <v>16221</v>
      </c>
      <c r="P345" s="37">
        <f t="shared" si="85"/>
        <v>16221</v>
      </c>
      <c r="Q345" s="37">
        <f t="shared" si="86"/>
        <v>15230</v>
      </c>
    </row>
    <row r="346" spans="1:17" s="34" customFormat="1" ht="15" x14ac:dyDescent="0.3">
      <c r="A346" s="53">
        <v>11204</v>
      </c>
      <c r="B346" s="54" t="s">
        <v>672</v>
      </c>
      <c r="C346" s="62">
        <v>1745098.39</v>
      </c>
      <c r="D346" s="35">
        <f t="shared" si="87"/>
        <v>2.4128706589770788E-3</v>
      </c>
      <c r="E346" s="61">
        <f t="shared" si="75"/>
        <v>14065966</v>
      </c>
      <c r="F346" s="36">
        <f t="shared" si="76"/>
        <v>24976615</v>
      </c>
      <c r="G346" s="36">
        <f t="shared" si="77"/>
        <v>4914234</v>
      </c>
      <c r="H346" s="37">
        <f t="shared" si="78"/>
        <v>38995</v>
      </c>
      <c r="I346" s="37">
        <f t="shared" si="79"/>
        <v>1506666</v>
      </c>
      <c r="J346" s="37">
        <f t="shared" si="80"/>
        <v>664938</v>
      </c>
      <c r="K346" s="37">
        <f t="shared" si="81"/>
        <v>2210599</v>
      </c>
      <c r="L346" s="37"/>
      <c r="M346" s="37">
        <f t="shared" si="82"/>
        <v>505739</v>
      </c>
      <c r="N346" s="37">
        <f t="shared" si="83"/>
        <v>2250004</v>
      </c>
      <c r="O346" s="37">
        <f t="shared" si="84"/>
        <v>2755743</v>
      </c>
      <c r="P346" s="37">
        <f t="shared" si="85"/>
        <v>2755743</v>
      </c>
      <c r="Q346" s="37">
        <f t="shared" si="86"/>
        <v>2587453</v>
      </c>
    </row>
    <row r="347" spans="1:17" s="34" customFormat="1" ht="15" x14ac:dyDescent="0.3">
      <c r="A347" s="53">
        <v>11205</v>
      </c>
      <c r="B347" s="54" t="s">
        <v>673</v>
      </c>
      <c r="C347" s="62">
        <v>26703.25</v>
      </c>
      <c r="D347" s="35">
        <f t="shared" si="87"/>
        <v>3.6921407293447606E-5</v>
      </c>
      <c r="E347" s="61">
        <f t="shared" si="75"/>
        <v>215235</v>
      </c>
      <c r="F347" s="36">
        <f t="shared" si="76"/>
        <v>382189</v>
      </c>
      <c r="G347" s="36">
        <f t="shared" si="77"/>
        <v>75197</v>
      </c>
      <c r="H347" s="37">
        <f t="shared" si="78"/>
        <v>597</v>
      </c>
      <c r="I347" s="37">
        <f t="shared" si="79"/>
        <v>23055</v>
      </c>
      <c r="J347" s="37">
        <f t="shared" si="80"/>
        <v>10175</v>
      </c>
      <c r="K347" s="37">
        <f t="shared" si="81"/>
        <v>33827</v>
      </c>
      <c r="L347" s="37"/>
      <c r="M347" s="37">
        <f t="shared" si="82"/>
        <v>7739</v>
      </c>
      <c r="N347" s="37">
        <f t="shared" si="83"/>
        <v>34429</v>
      </c>
      <c r="O347" s="37">
        <f t="shared" si="84"/>
        <v>42168</v>
      </c>
      <c r="P347" s="37">
        <f t="shared" si="85"/>
        <v>42168</v>
      </c>
      <c r="Q347" s="37">
        <f t="shared" si="86"/>
        <v>39593</v>
      </c>
    </row>
    <row r="348" spans="1:17" s="34" customFormat="1" ht="15" x14ac:dyDescent="0.3">
      <c r="A348" s="53">
        <v>11207</v>
      </c>
      <c r="B348" s="54" t="s">
        <v>674</v>
      </c>
      <c r="C348" s="62">
        <v>9051.26</v>
      </c>
      <c r="D348" s="35">
        <f t="shared" si="87"/>
        <v>1.2514778425056524E-5</v>
      </c>
      <c r="E348" s="61">
        <f t="shared" si="75"/>
        <v>72956</v>
      </c>
      <c r="F348" s="36">
        <f t="shared" si="76"/>
        <v>129546</v>
      </c>
      <c r="G348" s="36">
        <f t="shared" si="77"/>
        <v>25489</v>
      </c>
      <c r="H348" s="37">
        <f t="shared" si="78"/>
        <v>202</v>
      </c>
      <c r="I348" s="37">
        <f t="shared" si="79"/>
        <v>7815</v>
      </c>
      <c r="J348" s="37">
        <f t="shared" si="80"/>
        <v>3449</v>
      </c>
      <c r="K348" s="37">
        <f t="shared" si="81"/>
        <v>11466</v>
      </c>
      <c r="L348" s="37"/>
      <c r="M348" s="37">
        <f t="shared" si="82"/>
        <v>2623</v>
      </c>
      <c r="N348" s="37">
        <f t="shared" si="83"/>
        <v>11670</v>
      </c>
      <c r="O348" s="37">
        <f t="shared" si="84"/>
        <v>14293</v>
      </c>
      <c r="P348" s="37">
        <f t="shared" si="85"/>
        <v>14293</v>
      </c>
      <c r="Q348" s="37">
        <f t="shared" si="86"/>
        <v>13420</v>
      </c>
    </row>
    <row r="349" spans="1:17" s="34" customFormat="1" ht="15" x14ac:dyDescent="0.3">
      <c r="A349" s="53">
        <v>11301</v>
      </c>
      <c r="B349" s="54" t="s">
        <v>675</v>
      </c>
      <c r="C349" s="62">
        <v>13890.02</v>
      </c>
      <c r="D349" s="35">
        <f t="shared" si="87"/>
        <v>1.9205118692823277E-5</v>
      </c>
      <c r="E349" s="61">
        <f t="shared" si="75"/>
        <v>111957</v>
      </c>
      <c r="F349" s="36">
        <f t="shared" si="76"/>
        <v>198800</v>
      </c>
      <c r="G349" s="36">
        <f t="shared" si="77"/>
        <v>39115</v>
      </c>
      <c r="H349" s="37">
        <f t="shared" si="78"/>
        <v>310</v>
      </c>
      <c r="I349" s="37">
        <f t="shared" si="79"/>
        <v>11992</v>
      </c>
      <c r="J349" s="37">
        <f t="shared" si="80"/>
        <v>5293</v>
      </c>
      <c r="K349" s="37">
        <f t="shared" si="81"/>
        <v>17595</v>
      </c>
      <c r="L349" s="37"/>
      <c r="M349" s="37">
        <f t="shared" si="82"/>
        <v>4025</v>
      </c>
      <c r="N349" s="37">
        <f t="shared" si="83"/>
        <v>17909</v>
      </c>
      <c r="O349" s="37">
        <f t="shared" si="84"/>
        <v>21934</v>
      </c>
      <c r="P349" s="37">
        <f t="shared" si="85"/>
        <v>21934</v>
      </c>
      <c r="Q349" s="37">
        <f t="shared" si="86"/>
        <v>20595</v>
      </c>
    </row>
    <row r="350" spans="1:17" s="34" customFormat="1" ht="15" x14ac:dyDescent="0.3">
      <c r="A350" s="53">
        <v>11302</v>
      </c>
      <c r="B350" s="54" t="s">
        <v>676</v>
      </c>
      <c r="C350" s="62">
        <v>19537.63</v>
      </c>
      <c r="D350" s="35">
        <f t="shared" si="87"/>
        <v>2.7013820219586787E-5</v>
      </c>
      <c r="E350" s="61">
        <f t="shared" si="75"/>
        <v>157479</v>
      </c>
      <c r="F350" s="36">
        <f t="shared" si="76"/>
        <v>279631</v>
      </c>
      <c r="G350" s="36">
        <f t="shared" si="77"/>
        <v>55018</v>
      </c>
      <c r="H350" s="37">
        <f t="shared" si="78"/>
        <v>437</v>
      </c>
      <c r="I350" s="37">
        <f t="shared" si="79"/>
        <v>16868</v>
      </c>
      <c r="J350" s="37">
        <f t="shared" si="80"/>
        <v>7444</v>
      </c>
      <c r="K350" s="37">
        <f t="shared" si="81"/>
        <v>24749</v>
      </c>
      <c r="L350" s="37"/>
      <c r="M350" s="37">
        <f t="shared" si="82"/>
        <v>5662</v>
      </c>
      <c r="N350" s="37">
        <f t="shared" si="83"/>
        <v>25190</v>
      </c>
      <c r="O350" s="37">
        <f t="shared" si="84"/>
        <v>30852</v>
      </c>
      <c r="P350" s="37">
        <f t="shared" si="85"/>
        <v>30852</v>
      </c>
      <c r="Q350" s="37">
        <f t="shared" si="86"/>
        <v>28968</v>
      </c>
    </row>
    <row r="351" spans="1:17" s="34" customFormat="1" ht="15" x14ac:dyDescent="0.3">
      <c r="A351" s="53">
        <v>11303</v>
      </c>
      <c r="B351" s="54" t="s">
        <v>677</v>
      </c>
      <c r="C351" s="62">
        <v>10320.76</v>
      </c>
      <c r="D351" s="35">
        <f t="shared" si="87"/>
        <v>1.427006014391216E-5</v>
      </c>
      <c r="E351" s="61">
        <f t="shared" si="75"/>
        <v>83188</v>
      </c>
      <c r="F351" s="36">
        <f t="shared" si="76"/>
        <v>147715</v>
      </c>
      <c r="G351" s="36">
        <f t="shared" si="77"/>
        <v>29063</v>
      </c>
      <c r="H351" s="37">
        <f t="shared" si="78"/>
        <v>231</v>
      </c>
      <c r="I351" s="37">
        <f t="shared" si="79"/>
        <v>8911</v>
      </c>
      <c r="J351" s="37">
        <f t="shared" si="80"/>
        <v>3933</v>
      </c>
      <c r="K351" s="37">
        <f t="shared" si="81"/>
        <v>13075</v>
      </c>
      <c r="L351" s="37"/>
      <c r="M351" s="37">
        <f t="shared" si="82"/>
        <v>2991</v>
      </c>
      <c r="N351" s="37">
        <f t="shared" si="83"/>
        <v>13307</v>
      </c>
      <c r="O351" s="37">
        <f t="shared" si="84"/>
        <v>16298</v>
      </c>
      <c r="P351" s="37">
        <f t="shared" si="85"/>
        <v>16298</v>
      </c>
      <c r="Q351" s="37">
        <f t="shared" si="86"/>
        <v>15303</v>
      </c>
    </row>
    <row r="352" spans="1:17" s="34" customFormat="1" ht="15" x14ac:dyDescent="0.3">
      <c r="A352" s="53">
        <v>11304</v>
      </c>
      <c r="B352" s="54" t="s">
        <v>678</v>
      </c>
      <c r="C352" s="62">
        <v>1631.4</v>
      </c>
      <c r="D352" s="35">
        <f t="shared" si="87"/>
        <v>2.2556649044041618E-6</v>
      </c>
      <c r="E352" s="61">
        <f t="shared" si="75"/>
        <v>13150</v>
      </c>
      <c r="F352" s="36">
        <f t="shared" si="76"/>
        <v>23349</v>
      </c>
      <c r="G352" s="36">
        <f t="shared" si="77"/>
        <v>4594</v>
      </c>
      <c r="H352" s="37">
        <f t="shared" si="78"/>
        <v>36</v>
      </c>
      <c r="I352" s="37">
        <f t="shared" si="79"/>
        <v>1409</v>
      </c>
      <c r="J352" s="37">
        <f t="shared" si="80"/>
        <v>622</v>
      </c>
      <c r="K352" s="37">
        <f t="shared" si="81"/>
        <v>2067</v>
      </c>
      <c r="L352" s="37"/>
      <c r="M352" s="37">
        <f t="shared" si="82"/>
        <v>473</v>
      </c>
      <c r="N352" s="37">
        <f t="shared" si="83"/>
        <v>2103</v>
      </c>
      <c r="O352" s="37">
        <f t="shared" si="84"/>
        <v>2576</v>
      </c>
      <c r="P352" s="37">
        <f t="shared" si="85"/>
        <v>2576</v>
      </c>
      <c r="Q352" s="37">
        <f t="shared" si="86"/>
        <v>2419</v>
      </c>
    </row>
    <row r="353" spans="1:17" s="34" customFormat="1" ht="15" x14ac:dyDescent="0.3">
      <c r="A353" s="53">
        <v>11306</v>
      </c>
      <c r="B353" s="54" t="s">
        <v>679</v>
      </c>
      <c r="C353" s="62">
        <v>32413.33</v>
      </c>
      <c r="D353" s="35">
        <f t="shared" si="87"/>
        <v>4.4816483336931804E-5</v>
      </c>
      <c r="E353" s="61">
        <f t="shared" si="75"/>
        <v>261260</v>
      </c>
      <c r="F353" s="36">
        <f t="shared" si="76"/>
        <v>463914</v>
      </c>
      <c r="G353" s="36">
        <f t="shared" si="77"/>
        <v>91277</v>
      </c>
      <c r="H353" s="37">
        <f t="shared" si="78"/>
        <v>724</v>
      </c>
      <c r="I353" s="37">
        <f t="shared" si="79"/>
        <v>27985</v>
      </c>
      <c r="J353" s="37">
        <f t="shared" si="80"/>
        <v>12351</v>
      </c>
      <c r="K353" s="37">
        <f t="shared" si="81"/>
        <v>41060</v>
      </c>
      <c r="L353" s="37"/>
      <c r="M353" s="37">
        <f t="shared" si="82"/>
        <v>9394</v>
      </c>
      <c r="N353" s="37">
        <f t="shared" si="83"/>
        <v>41791</v>
      </c>
      <c r="O353" s="37">
        <f t="shared" si="84"/>
        <v>51185</v>
      </c>
      <c r="P353" s="37">
        <f t="shared" si="85"/>
        <v>51185</v>
      </c>
      <c r="Q353" s="37">
        <f t="shared" si="86"/>
        <v>48059</v>
      </c>
    </row>
    <row r="354" spans="1:17" s="34" customFormat="1" ht="15" x14ac:dyDescent="0.3">
      <c r="A354" s="53">
        <v>11307</v>
      </c>
      <c r="B354" s="54" t="s">
        <v>680</v>
      </c>
      <c r="C354" s="62">
        <v>201382.93</v>
      </c>
      <c r="D354" s="35">
        <f t="shared" si="87"/>
        <v>2.784433048590658E-4</v>
      </c>
      <c r="E354" s="61">
        <f t="shared" si="75"/>
        <v>1623201</v>
      </c>
      <c r="F354" s="36">
        <f t="shared" si="76"/>
        <v>2882281</v>
      </c>
      <c r="G354" s="36">
        <f t="shared" si="77"/>
        <v>567099</v>
      </c>
      <c r="H354" s="37">
        <f t="shared" si="78"/>
        <v>4500</v>
      </c>
      <c r="I354" s="37">
        <f t="shared" si="79"/>
        <v>173868</v>
      </c>
      <c r="J354" s="37">
        <f t="shared" si="80"/>
        <v>76733</v>
      </c>
      <c r="K354" s="37">
        <f t="shared" si="81"/>
        <v>255101</v>
      </c>
      <c r="L354" s="37"/>
      <c r="M354" s="37">
        <f t="shared" si="82"/>
        <v>58362</v>
      </c>
      <c r="N354" s="37">
        <f t="shared" si="83"/>
        <v>259649</v>
      </c>
      <c r="O354" s="37">
        <f t="shared" si="84"/>
        <v>318011</v>
      </c>
      <c r="P354" s="37">
        <f t="shared" si="85"/>
        <v>318011</v>
      </c>
      <c r="Q354" s="37">
        <f t="shared" si="86"/>
        <v>298590</v>
      </c>
    </row>
    <row r="355" spans="1:17" s="34" customFormat="1" ht="15" x14ac:dyDescent="0.3">
      <c r="A355" s="53">
        <v>11318</v>
      </c>
      <c r="B355" s="54" t="s">
        <v>681</v>
      </c>
      <c r="C355" s="62">
        <v>2884.16</v>
      </c>
      <c r="D355" s="35">
        <f t="shared" si="87"/>
        <v>3.9878009627843001E-6</v>
      </c>
      <c r="E355" s="61">
        <f t="shared" si="75"/>
        <v>23247</v>
      </c>
      <c r="F355" s="36">
        <f t="shared" si="76"/>
        <v>41279</v>
      </c>
      <c r="G355" s="36">
        <f t="shared" si="77"/>
        <v>8122</v>
      </c>
      <c r="H355" s="37">
        <f t="shared" si="78"/>
        <v>64</v>
      </c>
      <c r="I355" s="37">
        <f t="shared" si="79"/>
        <v>2490</v>
      </c>
      <c r="J355" s="37">
        <f t="shared" si="80"/>
        <v>1099</v>
      </c>
      <c r="K355" s="37">
        <f t="shared" si="81"/>
        <v>3653</v>
      </c>
      <c r="L355" s="37"/>
      <c r="M355" s="37">
        <f t="shared" si="82"/>
        <v>836</v>
      </c>
      <c r="N355" s="37">
        <f t="shared" si="83"/>
        <v>3719</v>
      </c>
      <c r="O355" s="37">
        <f t="shared" si="84"/>
        <v>4555</v>
      </c>
      <c r="P355" s="37">
        <f t="shared" si="85"/>
        <v>4555</v>
      </c>
      <c r="Q355" s="37">
        <f t="shared" si="86"/>
        <v>4276</v>
      </c>
    </row>
    <row r="356" spans="1:17" s="34" customFormat="1" ht="15" x14ac:dyDescent="0.3">
      <c r="A356" s="53">
        <v>11319</v>
      </c>
      <c r="B356" s="54" t="s">
        <v>682</v>
      </c>
      <c r="C356" s="62">
        <v>13179.59</v>
      </c>
      <c r="D356" s="35">
        <f t="shared" si="87"/>
        <v>1.822283843167589E-5</v>
      </c>
      <c r="E356" s="61">
        <f t="shared" si="75"/>
        <v>106231</v>
      </c>
      <c r="F356" s="36">
        <f t="shared" si="76"/>
        <v>188632</v>
      </c>
      <c r="G356" s="36">
        <f t="shared" si="77"/>
        <v>37114</v>
      </c>
      <c r="H356" s="37">
        <f t="shared" si="78"/>
        <v>295</v>
      </c>
      <c r="I356" s="37">
        <f t="shared" si="79"/>
        <v>11379</v>
      </c>
      <c r="J356" s="37">
        <f t="shared" si="80"/>
        <v>5022</v>
      </c>
      <c r="K356" s="37">
        <f t="shared" si="81"/>
        <v>16696</v>
      </c>
      <c r="L356" s="37"/>
      <c r="M356" s="37">
        <f t="shared" si="82"/>
        <v>3820</v>
      </c>
      <c r="N356" s="37">
        <f t="shared" si="83"/>
        <v>16993</v>
      </c>
      <c r="O356" s="37">
        <f t="shared" si="84"/>
        <v>20813</v>
      </c>
      <c r="P356" s="37">
        <f t="shared" si="85"/>
        <v>20813</v>
      </c>
      <c r="Q356" s="37">
        <f t="shared" si="86"/>
        <v>19541</v>
      </c>
    </row>
    <row r="357" spans="1:17" s="34" customFormat="1" ht="15" x14ac:dyDescent="0.3">
      <c r="A357" s="53">
        <v>11321</v>
      </c>
      <c r="B357" s="54" t="s">
        <v>683</v>
      </c>
      <c r="C357" s="62">
        <v>422.44</v>
      </c>
      <c r="D357" s="35">
        <f t="shared" si="87"/>
        <v>5.8408917630041322E-7</v>
      </c>
      <c r="E357" s="61">
        <f t="shared" si="75"/>
        <v>3405</v>
      </c>
      <c r="F357" s="36">
        <f t="shared" si="76"/>
        <v>6046</v>
      </c>
      <c r="G357" s="36">
        <f t="shared" si="77"/>
        <v>1190</v>
      </c>
      <c r="H357" s="37">
        <f t="shared" si="78"/>
        <v>9</v>
      </c>
      <c r="I357" s="37">
        <f t="shared" si="79"/>
        <v>365</v>
      </c>
      <c r="J357" s="37">
        <f t="shared" si="80"/>
        <v>161</v>
      </c>
      <c r="K357" s="37">
        <f t="shared" si="81"/>
        <v>535</v>
      </c>
      <c r="L357" s="37"/>
      <c r="M357" s="37">
        <f t="shared" si="82"/>
        <v>122</v>
      </c>
      <c r="N357" s="37">
        <f t="shared" si="83"/>
        <v>545</v>
      </c>
      <c r="O357" s="37">
        <f t="shared" si="84"/>
        <v>667</v>
      </c>
      <c r="P357" s="37">
        <f t="shared" si="85"/>
        <v>667</v>
      </c>
      <c r="Q357" s="37">
        <f t="shared" si="86"/>
        <v>626</v>
      </c>
    </row>
    <row r="358" spans="1:17" s="34" customFormat="1" ht="15" x14ac:dyDescent="0.3">
      <c r="A358" s="53">
        <v>11322</v>
      </c>
      <c r="B358" s="54" t="s">
        <v>684</v>
      </c>
      <c r="C358" s="62">
        <v>2963.79</v>
      </c>
      <c r="D358" s="35">
        <f t="shared" si="87"/>
        <v>4.0979018554762839E-6</v>
      </c>
      <c r="E358" s="61">
        <f t="shared" si="75"/>
        <v>23889</v>
      </c>
      <c r="F358" s="36">
        <f t="shared" si="76"/>
        <v>42419</v>
      </c>
      <c r="G358" s="36">
        <f t="shared" si="77"/>
        <v>8346</v>
      </c>
      <c r="H358" s="37">
        <f t="shared" si="78"/>
        <v>66</v>
      </c>
      <c r="I358" s="37">
        <f t="shared" si="79"/>
        <v>2559</v>
      </c>
      <c r="J358" s="37">
        <f t="shared" si="80"/>
        <v>1129</v>
      </c>
      <c r="K358" s="37">
        <f t="shared" si="81"/>
        <v>3754</v>
      </c>
      <c r="L358" s="37"/>
      <c r="M358" s="37">
        <f t="shared" si="82"/>
        <v>859</v>
      </c>
      <c r="N358" s="37">
        <f t="shared" si="83"/>
        <v>3821</v>
      </c>
      <c r="O358" s="37">
        <f t="shared" si="84"/>
        <v>4680</v>
      </c>
      <c r="P358" s="37">
        <f t="shared" si="85"/>
        <v>4680</v>
      </c>
      <c r="Q358" s="37">
        <f t="shared" si="86"/>
        <v>4394</v>
      </c>
    </row>
    <row r="359" spans="1:17" s="34" customFormat="1" ht="15" x14ac:dyDescent="0.3">
      <c r="A359" s="53">
        <v>11325</v>
      </c>
      <c r="B359" s="54" t="s">
        <v>685</v>
      </c>
      <c r="C359" s="62">
        <v>9821.57</v>
      </c>
      <c r="D359" s="35">
        <f t="shared" si="87"/>
        <v>1.3579852124033825E-5</v>
      </c>
      <c r="E359" s="61">
        <f t="shared" si="75"/>
        <v>79165</v>
      </c>
      <c r="F359" s="36">
        <f t="shared" si="76"/>
        <v>140571</v>
      </c>
      <c r="G359" s="36">
        <f t="shared" si="77"/>
        <v>27658</v>
      </c>
      <c r="H359" s="37">
        <f t="shared" si="78"/>
        <v>219</v>
      </c>
      <c r="I359" s="37">
        <f t="shared" si="79"/>
        <v>8480</v>
      </c>
      <c r="J359" s="37">
        <f t="shared" si="80"/>
        <v>3742</v>
      </c>
      <c r="K359" s="37">
        <f t="shared" si="81"/>
        <v>12441</v>
      </c>
      <c r="L359" s="37"/>
      <c r="M359" s="37">
        <f t="shared" si="82"/>
        <v>2846</v>
      </c>
      <c r="N359" s="37">
        <f t="shared" si="83"/>
        <v>12663</v>
      </c>
      <c r="O359" s="37">
        <f t="shared" si="84"/>
        <v>15509</v>
      </c>
      <c r="P359" s="37">
        <f t="shared" si="85"/>
        <v>15509</v>
      </c>
      <c r="Q359" s="37">
        <f t="shared" si="86"/>
        <v>14562</v>
      </c>
    </row>
    <row r="360" spans="1:17" s="34" customFormat="1" ht="15" x14ac:dyDescent="0.3">
      <c r="A360" s="53">
        <v>11527</v>
      </c>
      <c r="B360" s="54" t="s">
        <v>686</v>
      </c>
      <c r="C360" s="62">
        <v>51738.1</v>
      </c>
      <c r="D360" s="35">
        <f t="shared" si="87"/>
        <v>7.1535991412622867E-5</v>
      </c>
      <c r="E360" s="61">
        <f t="shared" si="75"/>
        <v>417023</v>
      </c>
      <c r="F360" s="36">
        <f t="shared" si="76"/>
        <v>740498</v>
      </c>
      <c r="G360" s="36">
        <f t="shared" si="77"/>
        <v>145696</v>
      </c>
      <c r="H360" s="37">
        <f t="shared" si="78"/>
        <v>1156</v>
      </c>
      <c r="I360" s="37">
        <f t="shared" si="79"/>
        <v>44669</v>
      </c>
      <c r="J360" s="37">
        <f t="shared" si="80"/>
        <v>19714</v>
      </c>
      <c r="K360" s="37">
        <f t="shared" si="81"/>
        <v>65539</v>
      </c>
      <c r="L360" s="37"/>
      <c r="M360" s="37">
        <f t="shared" si="82"/>
        <v>14994</v>
      </c>
      <c r="N360" s="37">
        <f t="shared" si="83"/>
        <v>66707</v>
      </c>
      <c r="O360" s="37">
        <f t="shared" si="84"/>
        <v>81701</v>
      </c>
      <c r="P360" s="37">
        <f t="shared" si="85"/>
        <v>81701</v>
      </c>
      <c r="Q360" s="37">
        <f t="shared" si="86"/>
        <v>76712</v>
      </c>
    </row>
    <row r="361" spans="1:17" s="34" customFormat="1" ht="15" x14ac:dyDescent="0.3">
      <c r="A361" s="53">
        <v>11529</v>
      </c>
      <c r="B361" s="54" t="s">
        <v>687</v>
      </c>
      <c r="C361" s="62">
        <v>91539.77</v>
      </c>
      <c r="D361" s="35">
        <f t="shared" si="87"/>
        <v>1.2656800695490312E-4</v>
      </c>
      <c r="E361" s="61">
        <f t="shared" si="75"/>
        <v>737835</v>
      </c>
      <c r="F361" s="36">
        <f t="shared" si="76"/>
        <v>1310157</v>
      </c>
      <c r="G361" s="36">
        <f t="shared" si="77"/>
        <v>257778</v>
      </c>
      <c r="H361" s="37">
        <f t="shared" si="78"/>
        <v>2045</v>
      </c>
      <c r="I361" s="37">
        <f t="shared" si="79"/>
        <v>79033</v>
      </c>
      <c r="J361" s="37">
        <f t="shared" si="80"/>
        <v>34880</v>
      </c>
      <c r="K361" s="37">
        <f t="shared" si="81"/>
        <v>115958</v>
      </c>
      <c r="L361" s="37"/>
      <c r="M361" s="37">
        <f t="shared" si="82"/>
        <v>26529</v>
      </c>
      <c r="N361" s="37">
        <f t="shared" si="83"/>
        <v>118025</v>
      </c>
      <c r="O361" s="37">
        <f t="shared" si="84"/>
        <v>144554</v>
      </c>
      <c r="P361" s="37">
        <f t="shared" si="85"/>
        <v>144554</v>
      </c>
      <c r="Q361" s="37">
        <f t="shared" si="86"/>
        <v>135726</v>
      </c>
    </row>
    <row r="362" spans="1:17" s="34" customFormat="1" ht="15" x14ac:dyDescent="0.3">
      <c r="A362" s="53">
        <v>11531</v>
      </c>
      <c r="B362" s="54" t="s">
        <v>688</v>
      </c>
      <c r="C362" s="62">
        <v>1602228.01</v>
      </c>
      <c r="D362" s="35">
        <f t="shared" si="87"/>
        <v>2.2153300790795148E-3</v>
      </c>
      <c r="E362" s="61">
        <f t="shared" si="75"/>
        <v>12914392</v>
      </c>
      <c r="F362" s="36">
        <f t="shared" si="76"/>
        <v>22931792</v>
      </c>
      <c r="G362" s="36">
        <f t="shared" si="77"/>
        <v>4511908</v>
      </c>
      <c r="H362" s="37">
        <f t="shared" si="78"/>
        <v>35802</v>
      </c>
      <c r="I362" s="37">
        <f t="shared" si="79"/>
        <v>1383316</v>
      </c>
      <c r="J362" s="37">
        <f t="shared" si="80"/>
        <v>610500</v>
      </c>
      <c r="K362" s="37">
        <f t="shared" si="81"/>
        <v>2029618</v>
      </c>
      <c r="L362" s="37"/>
      <c r="M362" s="37">
        <f t="shared" si="82"/>
        <v>464334</v>
      </c>
      <c r="N362" s="37">
        <f t="shared" si="83"/>
        <v>2065797</v>
      </c>
      <c r="O362" s="37">
        <f t="shared" si="84"/>
        <v>2530131</v>
      </c>
      <c r="P362" s="37">
        <f t="shared" si="85"/>
        <v>2530131</v>
      </c>
      <c r="Q362" s="37">
        <f t="shared" si="86"/>
        <v>2375619</v>
      </c>
    </row>
    <row r="363" spans="1:17" s="34" customFormat="1" ht="15" x14ac:dyDescent="0.3">
      <c r="A363" s="53">
        <v>11535</v>
      </c>
      <c r="B363" s="54" t="s">
        <v>689</v>
      </c>
      <c r="C363" s="62">
        <v>405694.98</v>
      </c>
      <c r="D363" s="35">
        <f t="shared" si="87"/>
        <v>5.6093657489208549E-4</v>
      </c>
      <c r="E363" s="61">
        <f t="shared" si="75"/>
        <v>3270012</v>
      </c>
      <c r="F363" s="36">
        <f t="shared" si="76"/>
        <v>5806485</v>
      </c>
      <c r="G363" s="36">
        <f t="shared" si="77"/>
        <v>1142446</v>
      </c>
      <c r="H363" s="37">
        <f t="shared" si="78"/>
        <v>9065</v>
      </c>
      <c r="I363" s="37">
        <f t="shared" si="79"/>
        <v>350265</v>
      </c>
      <c r="J363" s="37">
        <f t="shared" si="80"/>
        <v>154583</v>
      </c>
      <c r="K363" s="37">
        <f t="shared" si="81"/>
        <v>513913</v>
      </c>
      <c r="L363" s="37"/>
      <c r="M363" s="37">
        <f t="shared" si="82"/>
        <v>117573</v>
      </c>
      <c r="N363" s="37">
        <f t="shared" si="83"/>
        <v>523074</v>
      </c>
      <c r="O363" s="37">
        <f t="shared" si="84"/>
        <v>640647</v>
      </c>
      <c r="P363" s="37">
        <f t="shared" si="85"/>
        <v>640647</v>
      </c>
      <c r="Q363" s="37">
        <f t="shared" si="86"/>
        <v>601523</v>
      </c>
    </row>
    <row r="364" spans="1:17" s="34" customFormat="1" ht="15" x14ac:dyDescent="0.3">
      <c r="A364" s="53">
        <v>11536</v>
      </c>
      <c r="B364" s="54" t="s">
        <v>690</v>
      </c>
      <c r="C364" s="62">
        <v>379489.94</v>
      </c>
      <c r="D364" s="35">
        <f t="shared" si="87"/>
        <v>5.2470402061569272E-4</v>
      </c>
      <c r="E364" s="61">
        <f t="shared" si="75"/>
        <v>3058792</v>
      </c>
      <c r="F364" s="36">
        <f t="shared" si="76"/>
        <v>5431427</v>
      </c>
      <c r="G364" s="36">
        <f t="shared" si="77"/>
        <v>1068652</v>
      </c>
      <c r="H364" s="37">
        <f t="shared" si="78"/>
        <v>8480</v>
      </c>
      <c r="I364" s="37">
        <f t="shared" si="79"/>
        <v>327640</v>
      </c>
      <c r="J364" s="37">
        <f t="shared" si="80"/>
        <v>144598</v>
      </c>
      <c r="K364" s="37">
        <f t="shared" si="81"/>
        <v>480718</v>
      </c>
      <c r="L364" s="37"/>
      <c r="M364" s="37">
        <f t="shared" si="82"/>
        <v>109978</v>
      </c>
      <c r="N364" s="37">
        <f t="shared" si="83"/>
        <v>489287</v>
      </c>
      <c r="O364" s="37">
        <f t="shared" si="84"/>
        <v>599265</v>
      </c>
      <c r="P364" s="37">
        <f t="shared" si="85"/>
        <v>599265</v>
      </c>
      <c r="Q364" s="37">
        <f t="shared" si="86"/>
        <v>562669</v>
      </c>
    </row>
    <row r="365" spans="1:17" s="34" customFormat="1" ht="15" x14ac:dyDescent="0.3">
      <c r="A365" s="53">
        <v>11601</v>
      </c>
      <c r="B365" s="54" t="s">
        <v>691</v>
      </c>
      <c r="C365" s="62">
        <v>31064.78</v>
      </c>
      <c r="D365" s="35">
        <f t="shared" si="87"/>
        <v>4.2951902665830763E-5</v>
      </c>
      <c r="E365" s="61">
        <f t="shared" si="75"/>
        <v>250391</v>
      </c>
      <c r="F365" s="36">
        <f t="shared" si="76"/>
        <v>444613</v>
      </c>
      <c r="G365" s="36">
        <f t="shared" si="77"/>
        <v>87479</v>
      </c>
      <c r="H365" s="37">
        <f t="shared" si="78"/>
        <v>694</v>
      </c>
      <c r="I365" s="37">
        <f t="shared" si="79"/>
        <v>26820</v>
      </c>
      <c r="J365" s="37">
        <f t="shared" si="80"/>
        <v>11837</v>
      </c>
      <c r="K365" s="37">
        <f t="shared" si="81"/>
        <v>39351</v>
      </c>
      <c r="L365" s="37"/>
      <c r="M365" s="37">
        <f t="shared" si="82"/>
        <v>9003</v>
      </c>
      <c r="N365" s="37">
        <f t="shared" si="83"/>
        <v>40053</v>
      </c>
      <c r="O365" s="37">
        <f t="shared" si="84"/>
        <v>49056</v>
      </c>
      <c r="P365" s="37">
        <f t="shared" si="85"/>
        <v>49056</v>
      </c>
      <c r="Q365" s="37">
        <f t="shared" si="86"/>
        <v>46060</v>
      </c>
    </row>
    <row r="366" spans="1:17" s="34" customFormat="1" ht="15" x14ac:dyDescent="0.3">
      <c r="A366" s="53">
        <v>11701</v>
      </c>
      <c r="B366" s="54" t="s">
        <v>692</v>
      </c>
      <c r="C366" s="62">
        <v>49191.89</v>
      </c>
      <c r="D366" s="35">
        <f t="shared" si="87"/>
        <v>6.8015459025567019E-5</v>
      </c>
      <c r="E366" s="61">
        <f t="shared" si="75"/>
        <v>396500</v>
      </c>
      <c r="F366" s="36">
        <f t="shared" si="76"/>
        <v>704056</v>
      </c>
      <c r="G366" s="36">
        <f t="shared" si="77"/>
        <v>138525</v>
      </c>
      <c r="H366" s="37">
        <f t="shared" si="78"/>
        <v>1099</v>
      </c>
      <c r="I366" s="37">
        <f t="shared" si="79"/>
        <v>42471</v>
      </c>
      <c r="J366" s="37">
        <f t="shared" si="80"/>
        <v>18744</v>
      </c>
      <c r="K366" s="37">
        <f t="shared" si="81"/>
        <v>62314</v>
      </c>
      <c r="L366" s="37"/>
      <c r="M366" s="37">
        <f t="shared" si="82"/>
        <v>14256</v>
      </c>
      <c r="N366" s="37">
        <f t="shared" si="83"/>
        <v>63424</v>
      </c>
      <c r="O366" s="37">
        <f t="shared" si="84"/>
        <v>77680</v>
      </c>
      <c r="P366" s="37">
        <f t="shared" si="85"/>
        <v>77680</v>
      </c>
      <c r="Q366" s="37">
        <f t="shared" si="86"/>
        <v>72937</v>
      </c>
    </row>
    <row r="367" spans="1:17" s="34" customFormat="1" ht="15" x14ac:dyDescent="0.3">
      <c r="A367" s="53">
        <v>12201</v>
      </c>
      <c r="B367" s="54" t="s">
        <v>693</v>
      </c>
      <c r="C367" s="62">
        <v>398300.5</v>
      </c>
      <c r="D367" s="35">
        <f t="shared" si="87"/>
        <v>5.5071255317925086E-4</v>
      </c>
      <c r="E367" s="61">
        <f t="shared" si="75"/>
        <v>3210410</v>
      </c>
      <c r="F367" s="36">
        <f t="shared" si="76"/>
        <v>5700652</v>
      </c>
      <c r="G367" s="36">
        <f t="shared" si="77"/>
        <v>1121623</v>
      </c>
      <c r="H367" s="37">
        <f t="shared" si="78"/>
        <v>8900</v>
      </c>
      <c r="I367" s="37">
        <f t="shared" si="79"/>
        <v>343881</v>
      </c>
      <c r="J367" s="37">
        <f t="shared" si="80"/>
        <v>151765</v>
      </c>
      <c r="K367" s="37">
        <f t="shared" si="81"/>
        <v>504546</v>
      </c>
      <c r="L367" s="37"/>
      <c r="M367" s="37">
        <f t="shared" si="82"/>
        <v>115430</v>
      </c>
      <c r="N367" s="37">
        <f t="shared" si="83"/>
        <v>513540</v>
      </c>
      <c r="O367" s="37">
        <f t="shared" si="84"/>
        <v>628970</v>
      </c>
      <c r="P367" s="37">
        <f t="shared" si="85"/>
        <v>628970</v>
      </c>
      <c r="Q367" s="37">
        <f t="shared" si="86"/>
        <v>590559</v>
      </c>
    </row>
    <row r="368" spans="1:17" s="34" customFormat="1" ht="15" x14ac:dyDescent="0.3">
      <c r="A368" s="53">
        <v>12203</v>
      </c>
      <c r="B368" s="54" t="s">
        <v>694</v>
      </c>
      <c r="C368" s="62">
        <v>12409.73</v>
      </c>
      <c r="D368" s="35">
        <f t="shared" si="87"/>
        <v>1.715838692787266E-5</v>
      </c>
      <c r="E368" s="61">
        <f t="shared" si="75"/>
        <v>100026</v>
      </c>
      <c r="F368" s="36">
        <f t="shared" si="76"/>
        <v>177614</v>
      </c>
      <c r="G368" s="36">
        <f t="shared" si="77"/>
        <v>34946</v>
      </c>
      <c r="H368" s="37">
        <f t="shared" si="78"/>
        <v>277</v>
      </c>
      <c r="I368" s="37">
        <f t="shared" si="79"/>
        <v>10714</v>
      </c>
      <c r="J368" s="37">
        <f t="shared" si="80"/>
        <v>4729</v>
      </c>
      <c r="K368" s="37">
        <f t="shared" si="81"/>
        <v>15720</v>
      </c>
      <c r="L368" s="37"/>
      <c r="M368" s="37">
        <f t="shared" si="82"/>
        <v>3596</v>
      </c>
      <c r="N368" s="37">
        <f t="shared" si="83"/>
        <v>16000</v>
      </c>
      <c r="O368" s="37">
        <f t="shared" si="84"/>
        <v>19596</v>
      </c>
      <c r="P368" s="37">
        <f t="shared" si="85"/>
        <v>19596</v>
      </c>
      <c r="Q368" s="37">
        <f t="shared" si="86"/>
        <v>18400</v>
      </c>
    </row>
    <row r="369" spans="1:17" s="34" customFormat="1" ht="15" x14ac:dyDescent="0.3">
      <c r="A369" s="53">
        <v>12206</v>
      </c>
      <c r="B369" s="54" t="s">
        <v>695</v>
      </c>
      <c r="C369" s="62">
        <v>17763.89</v>
      </c>
      <c r="D369" s="35">
        <f t="shared" si="87"/>
        <v>2.4561348068343778E-5</v>
      </c>
      <c r="E369" s="61">
        <f t="shared" si="75"/>
        <v>143182</v>
      </c>
      <c r="F369" s="36">
        <f t="shared" si="76"/>
        <v>254245</v>
      </c>
      <c r="G369" s="36">
        <f t="shared" si="77"/>
        <v>50023</v>
      </c>
      <c r="H369" s="37">
        <f t="shared" si="78"/>
        <v>397</v>
      </c>
      <c r="I369" s="37">
        <f t="shared" si="79"/>
        <v>15337</v>
      </c>
      <c r="J369" s="37">
        <f t="shared" si="80"/>
        <v>6769</v>
      </c>
      <c r="K369" s="37">
        <f t="shared" si="81"/>
        <v>22503</v>
      </c>
      <c r="L369" s="37"/>
      <c r="M369" s="37">
        <f t="shared" si="82"/>
        <v>5148</v>
      </c>
      <c r="N369" s="37">
        <f t="shared" si="83"/>
        <v>22903</v>
      </c>
      <c r="O369" s="37">
        <f t="shared" si="84"/>
        <v>28051</v>
      </c>
      <c r="P369" s="37">
        <f t="shared" si="85"/>
        <v>28051</v>
      </c>
      <c r="Q369" s="37">
        <f t="shared" si="86"/>
        <v>26338</v>
      </c>
    </row>
    <row r="370" spans="1:17" s="34" customFormat="1" ht="15" x14ac:dyDescent="0.3">
      <c r="A370" s="53">
        <v>12207</v>
      </c>
      <c r="B370" s="54" t="s">
        <v>696</v>
      </c>
      <c r="C370" s="62">
        <v>1459.91</v>
      </c>
      <c r="D370" s="35">
        <f t="shared" si="87"/>
        <v>2.0185532368448449E-6</v>
      </c>
      <c r="E370" s="61">
        <f t="shared" si="75"/>
        <v>11767</v>
      </c>
      <c r="F370" s="36">
        <f t="shared" si="76"/>
        <v>20895</v>
      </c>
      <c r="G370" s="36">
        <f t="shared" si="77"/>
        <v>4111</v>
      </c>
      <c r="H370" s="37">
        <f t="shared" si="78"/>
        <v>33</v>
      </c>
      <c r="I370" s="37">
        <f t="shared" si="79"/>
        <v>1260</v>
      </c>
      <c r="J370" s="37">
        <f t="shared" si="80"/>
        <v>556</v>
      </c>
      <c r="K370" s="37">
        <f t="shared" si="81"/>
        <v>1849</v>
      </c>
      <c r="L370" s="37"/>
      <c r="M370" s="37">
        <f t="shared" si="82"/>
        <v>423</v>
      </c>
      <c r="N370" s="37">
        <f t="shared" si="83"/>
        <v>1882</v>
      </c>
      <c r="O370" s="37">
        <f t="shared" si="84"/>
        <v>2305</v>
      </c>
      <c r="P370" s="37">
        <f t="shared" si="85"/>
        <v>2305</v>
      </c>
      <c r="Q370" s="37">
        <f t="shared" si="86"/>
        <v>2165</v>
      </c>
    </row>
    <row r="371" spans="1:17" s="34" customFormat="1" ht="15" x14ac:dyDescent="0.3">
      <c r="A371" s="53">
        <v>12301</v>
      </c>
      <c r="B371" s="54" t="s">
        <v>697</v>
      </c>
      <c r="C371" s="62">
        <v>19777.13</v>
      </c>
      <c r="D371" s="35">
        <f t="shared" si="87"/>
        <v>2.7344966317787592E-5</v>
      </c>
      <c r="E371" s="61">
        <f t="shared" si="75"/>
        <v>159409</v>
      </c>
      <c r="F371" s="36">
        <f t="shared" si="76"/>
        <v>283059</v>
      </c>
      <c r="G371" s="36">
        <f t="shared" si="77"/>
        <v>55693</v>
      </c>
      <c r="H371" s="37">
        <f t="shared" si="78"/>
        <v>442</v>
      </c>
      <c r="I371" s="37">
        <f t="shared" si="79"/>
        <v>17075</v>
      </c>
      <c r="J371" s="37">
        <f t="shared" si="80"/>
        <v>7536</v>
      </c>
      <c r="K371" s="37">
        <f t="shared" si="81"/>
        <v>25053</v>
      </c>
      <c r="L371" s="37"/>
      <c r="M371" s="37">
        <f t="shared" si="82"/>
        <v>5732</v>
      </c>
      <c r="N371" s="37">
        <f t="shared" si="83"/>
        <v>25499</v>
      </c>
      <c r="O371" s="37">
        <f t="shared" si="84"/>
        <v>31231</v>
      </c>
      <c r="P371" s="37">
        <f t="shared" si="85"/>
        <v>31231</v>
      </c>
      <c r="Q371" s="37">
        <f t="shared" si="86"/>
        <v>29324</v>
      </c>
    </row>
    <row r="372" spans="1:17" s="34" customFormat="1" ht="15" x14ac:dyDescent="0.3">
      <c r="A372" s="53">
        <v>12302</v>
      </c>
      <c r="B372" s="54" t="s">
        <v>698</v>
      </c>
      <c r="C372" s="62">
        <v>28718.080000000002</v>
      </c>
      <c r="D372" s="35">
        <f t="shared" si="87"/>
        <v>3.9707223965839816E-5</v>
      </c>
      <c r="E372" s="61">
        <f t="shared" si="75"/>
        <v>231476</v>
      </c>
      <c r="F372" s="36">
        <f t="shared" si="76"/>
        <v>411026</v>
      </c>
      <c r="G372" s="36">
        <f t="shared" si="77"/>
        <v>80871</v>
      </c>
      <c r="H372" s="37">
        <f t="shared" si="78"/>
        <v>642</v>
      </c>
      <c r="I372" s="37">
        <f t="shared" si="79"/>
        <v>24794</v>
      </c>
      <c r="J372" s="37">
        <f t="shared" si="80"/>
        <v>10943</v>
      </c>
      <c r="K372" s="37">
        <f t="shared" si="81"/>
        <v>36379</v>
      </c>
      <c r="L372" s="37"/>
      <c r="M372" s="37">
        <f t="shared" si="82"/>
        <v>8323</v>
      </c>
      <c r="N372" s="37">
        <f t="shared" si="83"/>
        <v>37027</v>
      </c>
      <c r="O372" s="37">
        <f t="shared" si="84"/>
        <v>45350</v>
      </c>
      <c r="P372" s="37">
        <f t="shared" si="85"/>
        <v>45350</v>
      </c>
      <c r="Q372" s="37">
        <f t="shared" si="86"/>
        <v>42580</v>
      </c>
    </row>
    <row r="373" spans="1:17" s="34" customFormat="1" ht="15" x14ac:dyDescent="0.3">
      <c r="A373" s="53">
        <v>12303</v>
      </c>
      <c r="B373" s="54" t="s">
        <v>699</v>
      </c>
      <c r="C373" s="62">
        <v>21846.19</v>
      </c>
      <c r="D373" s="35">
        <f t="shared" si="87"/>
        <v>3.0205764421935239E-5</v>
      </c>
      <c r="E373" s="61">
        <f t="shared" si="75"/>
        <v>176086</v>
      </c>
      <c r="F373" s="36">
        <f t="shared" si="76"/>
        <v>312672</v>
      </c>
      <c r="G373" s="36">
        <f t="shared" si="77"/>
        <v>61519</v>
      </c>
      <c r="H373" s="37">
        <f t="shared" si="78"/>
        <v>488</v>
      </c>
      <c r="I373" s="37">
        <f t="shared" si="79"/>
        <v>18861</v>
      </c>
      <c r="J373" s="37">
        <f t="shared" si="80"/>
        <v>8324</v>
      </c>
      <c r="K373" s="37">
        <f t="shared" si="81"/>
        <v>27673</v>
      </c>
      <c r="L373" s="37"/>
      <c r="M373" s="37">
        <f t="shared" si="82"/>
        <v>6331</v>
      </c>
      <c r="N373" s="37">
        <f t="shared" si="83"/>
        <v>28167</v>
      </c>
      <c r="O373" s="37">
        <f t="shared" si="84"/>
        <v>34498</v>
      </c>
      <c r="P373" s="37">
        <f t="shared" si="85"/>
        <v>34498</v>
      </c>
      <c r="Q373" s="37">
        <f t="shared" si="86"/>
        <v>32391</v>
      </c>
    </row>
    <row r="374" spans="1:17" s="34" customFormat="1" ht="15" x14ac:dyDescent="0.3">
      <c r="A374" s="53">
        <v>12304</v>
      </c>
      <c r="B374" s="54" t="s">
        <v>700</v>
      </c>
      <c r="C374" s="62">
        <v>19413.37</v>
      </c>
      <c r="D374" s="35">
        <f t="shared" si="87"/>
        <v>2.6842011392186231E-5</v>
      </c>
      <c r="E374" s="61">
        <f t="shared" si="75"/>
        <v>156477</v>
      </c>
      <c r="F374" s="36">
        <f t="shared" si="76"/>
        <v>277853</v>
      </c>
      <c r="G374" s="36">
        <f t="shared" si="77"/>
        <v>54668</v>
      </c>
      <c r="H374" s="37">
        <f t="shared" si="78"/>
        <v>434</v>
      </c>
      <c r="I374" s="37">
        <f t="shared" si="79"/>
        <v>16761</v>
      </c>
      <c r="J374" s="37">
        <f t="shared" si="80"/>
        <v>7397</v>
      </c>
      <c r="K374" s="37">
        <f t="shared" si="81"/>
        <v>24592</v>
      </c>
      <c r="L374" s="37"/>
      <c r="M374" s="37">
        <f t="shared" si="82"/>
        <v>5626</v>
      </c>
      <c r="N374" s="37">
        <f t="shared" si="83"/>
        <v>25030</v>
      </c>
      <c r="O374" s="37">
        <f t="shared" si="84"/>
        <v>30656</v>
      </c>
      <c r="P374" s="37">
        <f t="shared" si="85"/>
        <v>30656</v>
      </c>
      <c r="Q374" s="37">
        <f t="shared" si="86"/>
        <v>28784</v>
      </c>
    </row>
    <row r="375" spans="1:17" s="34" customFormat="1" ht="15" x14ac:dyDescent="0.3">
      <c r="A375" s="53">
        <v>12305</v>
      </c>
      <c r="B375" s="54" t="s">
        <v>701</v>
      </c>
      <c r="C375" s="62">
        <v>26266.65</v>
      </c>
      <c r="D375" s="35">
        <f t="shared" si="87"/>
        <v>3.6317739709003053E-5</v>
      </c>
      <c r="E375" s="61">
        <f t="shared" si="75"/>
        <v>211716</v>
      </c>
      <c r="F375" s="36">
        <f t="shared" si="76"/>
        <v>375940</v>
      </c>
      <c r="G375" s="36">
        <f t="shared" si="77"/>
        <v>73967</v>
      </c>
      <c r="H375" s="37">
        <f t="shared" si="78"/>
        <v>587</v>
      </c>
      <c r="I375" s="37">
        <f t="shared" si="79"/>
        <v>22678</v>
      </c>
      <c r="J375" s="37">
        <f t="shared" si="80"/>
        <v>10008</v>
      </c>
      <c r="K375" s="37">
        <f t="shared" si="81"/>
        <v>33273</v>
      </c>
      <c r="L375" s="37"/>
      <c r="M375" s="37">
        <f t="shared" si="82"/>
        <v>7612</v>
      </c>
      <c r="N375" s="37">
        <f t="shared" si="83"/>
        <v>33866</v>
      </c>
      <c r="O375" s="37">
        <f t="shared" si="84"/>
        <v>41478</v>
      </c>
      <c r="P375" s="37">
        <f t="shared" si="85"/>
        <v>41478</v>
      </c>
      <c r="Q375" s="37">
        <f t="shared" si="86"/>
        <v>38945</v>
      </c>
    </row>
    <row r="376" spans="1:17" s="34" customFormat="1" ht="15" x14ac:dyDescent="0.3">
      <c r="A376" s="53">
        <v>12307</v>
      </c>
      <c r="B376" s="54" t="s">
        <v>702</v>
      </c>
      <c r="C376" s="62">
        <v>14291.71</v>
      </c>
      <c r="D376" s="35">
        <f t="shared" si="87"/>
        <v>1.9760517758319234E-5</v>
      </c>
      <c r="E376" s="61">
        <f t="shared" si="75"/>
        <v>115195</v>
      </c>
      <c r="F376" s="36">
        <f t="shared" si="76"/>
        <v>204549</v>
      </c>
      <c r="G376" s="36">
        <f t="shared" si="77"/>
        <v>40246</v>
      </c>
      <c r="H376" s="37">
        <f t="shared" si="78"/>
        <v>319</v>
      </c>
      <c r="I376" s="37">
        <f t="shared" si="79"/>
        <v>12339</v>
      </c>
      <c r="J376" s="37">
        <f t="shared" si="80"/>
        <v>5446</v>
      </c>
      <c r="K376" s="37">
        <f t="shared" si="81"/>
        <v>18104</v>
      </c>
      <c r="L376" s="37"/>
      <c r="M376" s="37">
        <f t="shared" si="82"/>
        <v>4142</v>
      </c>
      <c r="N376" s="37">
        <f t="shared" si="83"/>
        <v>18427</v>
      </c>
      <c r="O376" s="37">
        <f t="shared" si="84"/>
        <v>22569</v>
      </c>
      <c r="P376" s="37">
        <f t="shared" si="85"/>
        <v>22569</v>
      </c>
      <c r="Q376" s="37">
        <f t="shared" si="86"/>
        <v>21190</v>
      </c>
    </row>
    <row r="377" spans="1:17" s="34" customFormat="1" ht="15" x14ac:dyDescent="0.3">
      <c r="A377" s="53">
        <v>12309</v>
      </c>
      <c r="B377" s="54" t="s">
        <v>703</v>
      </c>
      <c r="C377" s="62">
        <v>5821.06</v>
      </c>
      <c r="D377" s="35">
        <f t="shared" si="87"/>
        <v>8.0485231999698969E-6</v>
      </c>
      <c r="E377" s="61">
        <f t="shared" si="75"/>
        <v>46919</v>
      </c>
      <c r="F377" s="36">
        <f t="shared" si="76"/>
        <v>83314</v>
      </c>
      <c r="G377" s="36">
        <f t="shared" si="77"/>
        <v>16392</v>
      </c>
      <c r="H377" s="37">
        <f t="shared" si="78"/>
        <v>130</v>
      </c>
      <c r="I377" s="37">
        <f t="shared" si="79"/>
        <v>5026</v>
      </c>
      <c r="J377" s="37">
        <f t="shared" si="80"/>
        <v>2218</v>
      </c>
      <c r="K377" s="37">
        <f t="shared" si="81"/>
        <v>7374</v>
      </c>
      <c r="L377" s="37"/>
      <c r="M377" s="37">
        <f t="shared" si="82"/>
        <v>1687</v>
      </c>
      <c r="N377" s="37">
        <f t="shared" si="83"/>
        <v>7505</v>
      </c>
      <c r="O377" s="37">
        <f t="shared" si="84"/>
        <v>9192</v>
      </c>
      <c r="P377" s="37">
        <f t="shared" si="85"/>
        <v>9192</v>
      </c>
      <c r="Q377" s="37">
        <f t="shared" si="86"/>
        <v>8631</v>
      </c>
    </row>
    <row r="378" spans="1:17" s="34" customFormat="1" ht="15" x14ac:dyDescent="0.3">
      <c r="A378" s="53">
        <v>12310</v>
      </c>
      <c r="B378" s="54" t="s">
        <v>704</v>
      </c>
      <c r="C378" s="62">
        <v>19008.310000000001</v>
      </c>
      <c r="D378" s="35">
        <f t="shared" si="87"/>
        <v>2.6281952776164444E-5</v>
      </c>
      <c r="E378" s="61">
        <f t="shared" si="75"/>
        <v>153212</v>
      </c>
      <c r="F378" s="36">
        <f t="shared" si="76"/>
        <v>272055</v>
      </c>
      <c r="G378" s="36">
        <f t="shared" si="77"/>
        <v>53528</v>
      </c>
      <c r="H378" s="37">
        <f t="shared" si="78"/>
        <v>425</v>
      </c>
      <c r="I378" s="37">
        <f t="shared" si="79"/>
        <v>16411</v>
      </c>
      <c r="J378" s="37">
        <f t="shared" si="80"/>
        <v>7243</v>
      </c>
      <c r="K378" s="37">
        <f t="shared" si="81"/>
        <v>24079</v>
      </c>
      <c r="L378" s="37"/>
      <c r="M378" s="37">
        <f t="shared" si="82"/>
        <v>5509</v>
      </c>
      <c r="N378" s="37">
        <f t="shared" si="83"/>
        <v>24508</v>
      </c>
      <c r="O378" s="37">
        <f t="shared" si="84"/>
        <v>30017</v>
      </c>
      <c r="P378" s="37">
        <f t="shared" si="85"/>
        <v>30017</v>
      </c>
      <c r="Q378" s="37">
        <f t="shared" si="86"/>
        <v>28184</v>
      </c>
    </row>
    <row r="379" spans="1:17" s="34" customFormat="1" ht="15" x14ac:dyDescent="0.3">
      <c r="A379" s="53">
        <v>12314</v>
      </c>
      <c r="B379" s="54" t="s">
        <v>705</v>
      </c>
      <c r="C379" s="62">
        <v>12481.74</v>
      </c>
      <c r="D379" s="35">
        <f t="shared" si="87"/>
        <v>1.7257951982283684E-5</v>
      </c>
      <c r="E379" s="61">
        <f t="shared" si="75"/>
        <v>100606</v>
      </c>
      <c r="F379" s="36">
        <f t="shared" si="76"/>
        <v>178644</v>
      </c>
      <c r="G379" s="36">
        <f t="shared" si="77"/>
        <v>35149</v>
      </c>
      <c r="H379" s="37">
        <f t="shared" si="78"/>
        <v>279</v>
      </c>
      <c r="I379" s="37">
        <f t="shared" si="79"/>
        <v>10776</v>
      </c>
      <c r="J379" s="37">
        <f t="shared" si="80"/>
        <v>4756</v>
      </c>
      <c r="K379" s="37">
        <f t="shared" si="81"/>
        <v>15811</v>
      </c>
      <c r="L379" s="37"/>
      <c r="M379" s="37">
        <f t="shared" si="82"/>
        <v>3617</v>
      </c>
      <c r="N379" s="37">
        <f t="shared" si="83"/>
        <v>16093</v>
      </c>
      <c r="O379" s="37">
        <f t="shared" si="84"/>
        <v>19710</v>
      </c>
      <c r="P379" s="37">
        <f t="shared" si="85"/>
        <v>19710</v>
      </c>
      <c r="Q379" s="37">
        <f t="shared" si="86"/>
        <v>18507</v>
      </c>
    </row>
    <row r="380" spans="1:17" s="34" customFormat="1" ht="15" x14ac:dyDescent="0.3">
      <c r="A380" s="53">
        <v>12318</v>
      </c>
      <c r="B380" s="54" t="s">
        <v>706</v>
      </c>
      <c r="C380" s="62">
        <v>662.26</v>
      </c>
      <c r="D380" s="35">
        <f t="shared" si="87"/>
        <v>9.1567772440278297E-7</v>
      </c>
      <c r="E380" s="61">
        <f t="shared" si="75"/>
        <v>5338</v>
      </c>
      <c r="F380" s="36">
        <f t="shared" si="76"/>
        <v>9479</v>
      </c>
      <c r="G380" s="36">
        <f t="shared" si="77"/>
        <v>1865</v>
      </c>
      <c r="H380" s="37">
        <f t="shared" si="78"/>
        <v>15</v>
      </c>
      <c r="I380" s="37">
        <f t="shared" si="79"/>
        <v>572</v>
      </c>
      <c r="J380" s="37">
        <f t="shared" si="80"/>
        <v>252</v>
      </c>
      <c r="K380" s="37">
        <f t="shared" si="81"/>
        <v>839</v>
      </c>
      <c r="L380" s="37"/>
      <c r="M380" s="37">
        <f t="shared" si="82"/>
        <v>192</v>
      </c>
      <c r="N380" s="37">
        <f t="shared" si="83"/>
        <v>854</v>
      </c>
      <c r="O380" s="37">
        <f t="shared" si="84"/>
        <v>1046</v>
      </c>
      <c r="P380" s="37">
        <f t="shared" si="85"/>
        <v>1046</v>
      </c>
      <c r="Q380" s="37">
        <f t="shared" si="86"/>
        <v>982</v>
      </c>
    </row>
    <row r="381" spans="1:17" s="34" customFormat="1" ht="15" x14ac:dyDescent="0.3">
      <c r="A381" s="53">
        <v>12321</v>
      </c>
      <c r="B381" s="54" t="s">
        <v>707</v>
      </c>
      <c r="C381" s="62">
        <v>1983.11</v>
      </c>
      <c r="D381" s="35">
        <f t="shared" si="87"/>
        <v>2.741958825899802E-6</v>
      </c>
      <c r="E381" s="61">
        <f t="shared" si="75"/>
        <v>15984</v>
      </c>
      <c r="F381" s="36">
        <f t="shared" si="76"/>
        <v>28383</v>
      </c>
      <c r="G381" s="36">
        <f t="shared" si="77"/>
        <v>5584</v>
      </c>
      <c r="H381" s="37">
        <f t="shared" si="78"/>
        <v>44</v>
      </c>
      <c r="I381" s="37">
        <f t="shared" si="79"/>
        <v>1712</v>
      </c>
      <c r="J381" s="37">
        <f t="shared" si="80"/>
        <v>756</v>
      </c>
      <c r="K381" s="37">
        <f t="shared" si="81"/>
        <v>2512</v>
      </c>
      <c r="L381" s="37"/>
      <c r="M381" s="37">
        <f t="shared" si="82"/>
        <v>575</v>
      </c>
      <c r="N381" s="37">
        <f t="shared" si="83"/>
        <v>2557</v>
      </c>
      <c r="O381" s="37">
        <f t="shared" si="84"/>
        <v>3132</v>
      </c>
      <c r="P381" s="37">
        <f t="shared" si="85"/>
        <v>3132</v>
      </c>
      <c r="Q381" s="37">
        <f t="shared" si="86"/>
        <v>2940</v>
      </c>
    </row>
    <row r="382" spans="1:17" s="34" customFormat="1" ht="15" x14ac:dyDescent="0.3">
      <c r="A382" s="53">
        <v>12571</v>
      </c>
      <c r="B382" s="54" t="s">
        <v>708</v>
      </c>
      <c r="C382" s="62">
        <v>193998.61</v>
      </c>
      <c r="D382" s="35">
        <f t="shared" si="87"/>
        <v>2.6823333093060572E-4</v>
      </c>
      <c r="E382" s="61">
        <f t="shared" si="75"/>
        <v>1563681</v>
      </c>
      <c r="F382" s="36">
        <f t="shared" si="76"/>
        <v>2776593</v>
      </c>
      <c r="G382" s="36">
        <f t="shared" si="77"/>
        <v>546304</v>
      </c>
      <c r="H382" s="37">
        <f t="shared" si="78"/>
        <v>4335</v>
      </c>
      <c r="I382" s="37">
        <f t="shared" si="79"/>
        <v>167493</v>
      </c>
      <c r="J382" s="37">
        <f t="shared" si="80"/>
        <v>73920</v>
      </c>
      <c r="K382" s="37">
        <f t="shared" si="81"/>
        <v>245748</v>
      </c>
      <c r="L382" s="37"/>
      <c r="M382" s="37">
        <f t="shared" si="82"/>
        <v>56222</v>
      </c>
      <c r="N382" s="37">
        <f t="shared" si="83"/>
        <v>250128</v>
      </c>
      <c r="O382" s="37">
        <f t="shared" si="84"/>
        <v>306350</v>
      </c>
      <c r="P382" s="37">
        <f t="shared" si="85"/>
        <v>306350</v>
      </c>
      <c r="Q382" s="37">
        <f t="shared" si="86"/>
        <v>287641</v>
      </c>
    </row>
    <row r="383" spans="1:17" s="34" customFormat="1" ht="15" x14ac:dyDescent="0.3">
      <c r="A383" s="53">
        <v>13001</v>
      </c>
      <c r="B383" s="54" t="s">
        <v>709</v>
      </c>
      <c r="C383" s="62">
        <v>46702.84</v>
      </c>
      <c r="D383" s="35">
        <f t="shared" si="87"/>
        <v>6.4573959252177792E-5</v>
      </c>
      <c r="E383" s="61">
        <f t="shared" si="75"/>
        <v>376438</v>
      </c>
      <c r="F383" s="36">
        <f t="shared" si="76"/>
        <v>668432</v>
      </c>
      <c r="G383" s="36">
        <f t="shared" si="77"/>
        <v>131516</v>
      </c>
      <c r="H383" s="37">
        <f t="shared" si="78"/>
        <v>1044</v>
      </c>
      <c r="I383" s="37">
        <f t="shared" si="79"/>
        <v>40322</v>
      </c>
      <c r="J383" s="37">
        <f t="shared" si="80"/>
        <v>17795</v>
      </c>
      <c r="K383" s="37">
        <f t="shared" si="81"/>
        <v>59161</v>
      </c>
      <c r="L383" s="37"/>
      <c r="M383" s="37">
        <f t="shared" si="82"/>
        <v>13535</v>
      </c>
      <c r="N383" s="37">
        <f t="shared" si="83"/>
        <v>60215</v>
      </c>
      <c r="O383" s="37">
        <f t="shared" si="84"/>
        <v>73750</v>
      </c>
      <c r="P383" s="37">
        <f t="shared" si="85"/>
        <v>73750</v>
      </c>
      <c r="Q383" s="37">
        <f t="shared" si="86"/>
        <v>69246</v>
      </c>
    </row>
    <row r="384" spans="1:17" s="34" customFormat="1" ht="15" x14ac:dyDescent="0.3">
      <c r="A384" s="53">
        <v>13201</v>
      </c>
      <c r="B384" s="54" t="s">
        <v>710</v>
      </c>
      <c r="C384" s="62">
        <v>357791.55</v>
      </c>
      <c r="D384" s="35">
        <f t="shared" si="87"/>
        <v>4.9470261274204164E-4</v>
      </c>
      <c r="E384" s="61">
        <f t="shared" si="75"/>
        <v>2883897</v>
      </c>
      <c r="F384" s="36">
        <f t="shared" si="76"/>
        <v>5120870</v>
      </c>
      <c r="G384" s="36">
        <f t="shared" si="77"/>
        <v>1007549</v>
      </c>
      <c r="H384" s="37">
        <f t="shared" si="78"/>
        <v>7995</v>
      </c>
      <c r="I384" s="37">
        <f t="shared" si="79"/>
        <v>308907</v>
      </c>
      <c r="J384" s="37">
        <f t="shared" si="80"/>
        <v>136330</v>
      </c>
      <c r="K384" s="37">
        <f t="shared" si="81"/>
        <v>453232</v>
      </c>
      <c r="L384" s="37"/>
      <c r="M384" s="37">
        <f t="shared" si="82"/>
        <v>103690</v>
      </c>
      <c r="N384" s="37">
        <f t="shared" si="83"/>
        <v>461311</v>
      </c>
      <c r="O384" s="37">
        <f t="shared" si="84"/>
        <v>565001</v>
      </c>
      <c r="P384" s="37">
        <f t="shared" si="85"/>
        <v>565001</v>
      </c>
      <c r="Q384" s="37">
        <f t="shared" si="86"/>
        <v>530497</v>
      </c>
    </row>
    <row r="385" spans="1:17" s="34" customFormat="1" ht="15" x14ac:dyDescent="0.3">
      <c r="A385" s="53">
        <v>13203</v>
      </c>
      <c r="B385" s="54" t="s">
        <v>711</v>
      </c>
      <c r="C385" s="62">
        <v>10464.18</v>
      </c>
      <c r="D385" s="35">
        <f t="shared" si="87"/>
        <v>1.4468360659168776E-5</v>
      </c>
      <c r="E385" s="61">
        <f t="shared" si="75"/>
        <v>84344</v>
      </c>
      <c r="F385" s="36">
        <f t="shared" si="76"/>
        <v>149768</v>
      </c>
      <c r="G385" s="36">
        <f t="shared" si="77"/>
        <v>29467</v>
      </c>
      <c r="H385" s="37">
        <f t="shared" si="78"/>
        <v>234</v>
      </c>
      <c r="I385" s="37">
        <f t="shared" si="79"/>
        <v>9034</v>
      </c>
      <c r="J385" s="37">
        <f t="shared" si="80"/>
        <v>3987</v>
      </c>
      <c r="K385" s="37">
        <f t="shared" si="81"/>
        <v>13255</v>
      </c>
      <c r="L385" s="37"/>
      <c r="M385" s="37">
        <f t="shared" si="82"/>
        <v>3033</v>
      </c>
      <c r="N385" s="37">
        <f t="shared" si="83"/>
        <v>13492</v>
      </c>
      <c r="O385" s="37">
        <f t="shared" si="84"/>
        <v>16525</v>
      </c>
      <c r="P385" s="37">
        <f t="shared" si="85"/>
        <v>16525</v>
      </c>
      <c r="Q385" s="37">
        <f t="shared" si="86"/>
        <v>15515</v>
      </c>
    </row>
    <row r="386" spans="1:17" s="34" customFormat="1" ht="15" x14ac:dyDescent="0.3">
      <c r="A386" s="53">
        <v>13207</v>
      </c>
      <c r="B386" s="54" t="s">
        <v>712</v>
      </c>
      <c r="C386" s="62">
        <v>377.6</v>
      </c>
      <c r="D386" s="35">
        <f t="shared" si="87"/>
        <v>5.2209088384394478E-7</v>
      </c>
      <c r="E386" s="61">
        <f t="shared" si="75"/>
        <v>3044</v>
      </c>
      <c r="F386" s="36">
        <f t="shared" si="76"/>
        <v>5404</v>
      </c>
      <c r="G386" s="36">
        <f t="shared" si="77"/>
        <v>1063</v>
      </c>
      <c r="H386" s="37">
        <f t="shared" si="78"/>
        <v>8</v>
      </c>
      <c r="I386" s="37">
        <f t="shared" si="79"/>
        <v>326</v>
      </c>
      <c r="J386" s="37">
        <f t="shared" si="80"/>
        <v>144</v>
      </c>
      <c r="K386" s="37">
        <f t="shared" si="81"/>
        <v>478</v>
      </c>
      <c r="L386" s="37"/>
      <c r="M386" s="37">
        <f t="shared" si="82"/>
        <v>109</v>
      </c>
      <c r="N386" s="37">
        <f t="shared" si="83"/>
        <v>487</v>
      </c>
      <c r="O386" s="37">
        <f t="shared" si="84"/>
        <v>596</v>
      </c>
      <c r="P386" s="37">
        <f t="shared" si="85"/>
        <v>596</v>
      </c>
      <c r="Q386" s="37">
        <f t="shared" si="86"/>
        <v>560</v>
      </c>
    </row>
    <row r="387" spans="1:17" s="34" customFormat="1" ht="15" x14ac:dyDescent="0.3">
      <c r="A387" s="53">
        <v>13209</v>
      </c>
      <c r="B387" s="54" t="s">
        <v>713</v>
      </c>
      <c r="C387" s="62">
        <v>8360.9</v>
      </c>
      <c r="D387" s="35">
        <f t="shared" si="87"/>
        <v>1.1560248068672769E-5</v>
      </c>
      <c r="E387" s="61">
        <f t="shared" si="75"/>
        <v>67391</v>
      </c>
      <c r="F387" s="36">
        <f t="shared" si="76"/>
        <v>119665</v>
      </c>
      <c r="G387" s="36">
        <f t="shared" si="77"/>
        <v>23544</v>
      </c>
      <c r="H387" s="37">
        <f t="shared" si="78"/>
        <v>187</v>
      </c>
      <c r="I387" s="37">
        <f t="shared" si="79"/>
        <v>7219</v>
      </c>
      <c r="J387" s="37">
        <f t="shared" si="80"/>
        <v>3186</v>
      </c>
      <c r="K387" s="37">
        <f t="shared" si="81"/>
        <v>10592</v>
      </c>
      <c r="L387" s="37"/>
      <c r="M387" s="37">
        <f t="shared" si="82"/>
        <v>2423</v>
      </c>
      <c r="N387" s="37">
        <f t="shared" si="83"/>
        <v>10780</v>
      </c>
      <c r="O387" s="37">
        <f t="shared" si="84"/>
        <v>13203</v>
      </c>
      <c r="P387" s="37">
        <f t="shared" si="85"/>
        <v>13203</v>
      </c>
      <c r="Q387" s="37">
        <f t="shared" si="86"/>
        <v>12397</v>
      </c>
    </row>
    <row r="388" spans="1:17" s="34" customFormat="1" ht="15" x14ac:dyDescent="0.3">
      <c r="A388" s="53">
        <v>13301</v>
      </c>
      <c r="B388" s="54" t="s">
        <v>714</v>
      </c>
      <c r="C388" s="62">
        <v>25659.64</v>
      </c>
      <c r="D388" s="35">
        <f t="shared" si="87"/>
        <v>3.547845372541694E-5</v>
      </c>
      <c r="E388" s="61">
        <f t="shared" si="75"/>
        <v>206824</v>
      </c>
      <c r="F388" s="36">
        <f t="shared" si="76"/>
        <v>367252</v>
      </c>
      <c r="G388" s="36">
        <f t="shared" si="77"/>
        <v>72258</v>
      </c>
      <c r="H388" s="37">
        <f t="shared" si="78"/>
        <v>573</v>
      </c>
      <c r="I388" s="37">
        <f t="shared" si="79"/>
        <v>22154</v>
      </c>
      <c r="J388" s="37">
        <f t="shared" si="80"/>
        <v>9777</v>
      </c>
      <c r="K388" s="37">
        <f t="shared" si="81"/>
        <v>32504</v>
      </c>
      <c r="L388" s="37"/>
      <c r="M388" s="37">
        <f t="shared" si="82"/>
        <v>7436</v>
      </c>
      <c r="N388" s="37">
        <f t="shared" si="83"/>
        <v>33084</v>
      </c>
      <c r="O388" s="37">
        <f t="shared" si="84"/>
        <v>40520</v>
      </c>
      <c r="P388" s="37">
        <f t="shared" si="85"/>
        <v>40520</v>
      </c>
      <c r="Q388" s="37">
        <f t="shared" si="86"/>
        <v>38045</v>
      </c>
    </row>
    <row r="389" spans="1:17" s="34" customFormat="1" ht="15" x14ac:dyDescent="0.3">
      <c r="A389" s="53">
        <v>13302</v>
      </c>
      <c r="B389" s="54" t="s">
        <v>715</v>
      </c>
      <c r="C389" s="62">
        <v>21280.9</v>
      </c>
      <c r="D389" s="35">
        <f t="shared" si="87"/>
        <v>2.942416284426537E-5</v>
      </c>
      <c r="E389" s="61">
        <f t="shared" si="75"/>
        <v>171530</v>
      </c>
      <c r="F389" s="36">
        <f t="shared" si="76"/>
        <v>304582</v>
      </c>
      <c r="G389" s="36">
        <f t="shared" si="77"/>
        <v>59927</v>
      </c>
      <c r="H389" s="37">
        <f t="shared" si="78"/>
        <v>476</v>
      </c>
      <c r="I389" s="37">
        <f t="shared" si="79"/>
        <v>18373</v>
      </c>
      <c r="J389" s="37">
        <f t="shared" si="80"/>
        <v>8109</v>
      </c>
      <c r="K389" s="37">
        <f t="shared" si="81"/>
        <v>26958</v>
      </c>
      <c r="L389" s="37"/>
      <c r="M389" s="37">
        <f t="shared" si="82"/>
        <v>6167</v>
      </c>
      <c r="N389" s="37">
        <f t="shared" si="83"/>
        <v>27438</v>
      </c>
      <c r="O389" s="37">
        <f t="shared" si="84"/>
        <v>33605</v>
      </c>
      <c r="P389" s="37">
        <f t="shared" si="85"/>
        <v>33605</v>
      </c>
      <c r="Q389" s="37">
        <f t="shared" si="86"/>
        <v>31553</v>
      </c>
    </row>
    <row r="390" spans="1:17" s="34" customFormat="1" ht="15" x14ac:dyDescent="0.3">
      <c r="A390" s="53">
        <v>13303</v>
      </c>
      <c r="B390" s="54" t="s">
        <v>716</v>
      </c>
      <c r="C390" s="62">
        <v>27178.54</v>
      </c>
      <c r="D390" s="35">
        <f t="shared" si="87"/>
        <v>3.7578569836302979E-5</v>
      </c>
      <c r="E390" s="61">
        <f t="shared" si="75"/>
        <v>219066</v>
      </c>
      <c r="F390" s="36">
        <f t="shared" si="76"/>
        <v>388991</v>
      </c>
      <c r="G390" s="36">
        <f t="shared" si="77"/>
        <v>76535</v>
      </c>
      <c r="H390" s="37">
        <f t="shared" si="78"/>
        <v>607</v>
      </c>
      <c r="I390" s="37">
        <f t="shared" si="79"/>
        <v>23465</v>
      </c>
      <c r="J390" s="37">
        <f t="shared" si="80"/>
        <v>10356</v>
      </c>
      <c r="K390" s="37">
        <f t="shared" si="81"/>
        <v>34428</v>
      </c>
      <c r="L390" s="37"/>
      <c r="M390" s="37">
        <f t="shared" si="82"/>
        <v>7876</v>
      </c>
      <c r="N390" s="37">
        <f t="shared" si="83"/>
        <v>35042</v>
      </c>
      <c r="O390" s="37">
        <f t="shared" si="84"/>
        <v>42918</v>
      </c>
      <c r="P390" s="37">
        <f t="shared" si="85"/>
        <v>42918</v>
      </c>
      <c r="Q390" s="37">
        <f t="shared" si="86"/>
        <v>40298</v>
      </c>
    </row>
    <row r="391" spans="1:17" s="34" customFormat="1" ht="15" x14ac:dyDescent="0.3">
      <c r="A391" s="53">
        <v>13304</v>
      </c>
      <c r="B391" s="54" t="s">
        <v>717</v>
      </c>
      <c r="C391" s="62">
        <v>11014.5</v>
      </c>
      <c r="D391" s="35">
        <f t="shared" si="87"/>
        <v>1.5229263877381169E-5</v>
      </c>
      <c r="E391" s="61">
        <f t="shared" si="75"/>
        <v>88780</v>
      </c>
      <c r="F391" s="36">
        <f t="shared" si="76"/>
        <v>157644</v>
      </c>
      <c r="G391" s="36">
        <f t="shared" si="77"/>
        <v>31017</v>
      </c>
      <c r="H391" s="37">
        <f t="shared" si="78"/>
        <v>246</v>
      </c>
      <c r="I391" s="37">
        <f t="shared" si="79"/>
        <v>9510</v>
      </c>
      <c r="J391" s="37">
        <f t="shared" si="80"/>
        <v>4197</v>
      </c>
      <c r="K391" s="37">
        <f t="shared" si="81"/>
        <v>13953</v>
      </c>
      <c r="L391" s="37"/>
      <c r="M391" s="37">
        <f t="shared" si="82"/>
        <v>3192</v>
      </c>
      <c r="N391" s="37">
        <f t="shared" si="83"/>
        <v>14201</v>
      </c>
      <c r="O391" s="37">
        <f t="shared" si="84"/>
        <v>17393</v>
      </c>
      <c r="P391" s="37">
        <f t="shared" si="85"/>
        <v>17393</v>
      </c>
      <c r="Q391" s="37">
        <f t="shared" si="86"/>
        <v>16331</v>
      </c>
    </row>
    <row r="392" spans="1:17" s="34" customFormat="1" ht="15" x14ac:dyDescent="0.3">
      <c r="A392" s="53">
        <v>13307</v>
      </c>
      <c r="B392" s="54" t="s">
        <v>718</v>
      </c>
      <c r="C392" s="62">
        <v>11523.11</v>
      </c>
      <c r="D392" s="35">
        <f t="shared" si="87"/>
        <v>1.5932496516236755E-5</v>
      </c>
      <c r="E392" s="61">
        <f t="shared" si="75"/>
        <v>92879</v>
      </c>
      <c r="F392" s="36">
        <f t="shared" si="76"/>
        <v>164924</v>
      </c>
      <c r="G392" s="36">
        <f t="shared" si="77"/>
        <v>32449</v>
      </c>
      <c r="H392" s="37">
        <f t="shared" si="78"/>
        <v>257</v>
      </c>
      <c r="I392" s="37">
        <f t="shared" si="79"/>
        <v>9949</v>
      </c>
      <c r="J392" s="37">
        <f t="shared" si="80"/>
        <v>4391</v>
      </c>
      <c r="K392" s="37">
        <f t="shared" si="81"/>
        <v>14597</v>
      </c>
      <c r="L392" s="37"/>
      <c r="M392" s="37">
        <f t="shared" si="82"/>
        <v>3339</v>
      </c>
      <c r="N392" s="37">
        <f t="shared" si="83"/>
        <v>14857</v>
      </c>
      <c r="O392" s="37">
        <f t="shared" si="84"/>
        <v>18196</v>
      </c>
      <c r="P392" s="37">
        <f t="shared" si="85"/>
        <v>18196</v>
      </c>
      <c r="Q392" s="37">
        <f t="shared" si="86"/>
        <v>17085</v>
      </c>
    </row>
    <row r="393" spans="1:17" s="34" customFormat="1" ht="15" x14ac:dyDescent="0.3">
      <c r="A393" s="53">
        <v>13309</v>
      </c>
      <c r="B393" s="54" t="s">
        <v>719</v>
      </c>
      <c r="C393" s="62">
        <v>7263.97</v>
      </c>
      <c r="D393" s="35">
        <f t="shared" si="87"/>
        <v>1.0043571285794224E-5</v>
      </c>
      <c r="E393" s="61">
        <f t="shared" si="75"/>
        <v>58550</v>
      </c>
      <c r="F393" s="36">
        <f t="shared" si="76"/>
        <v>103965</v>
      </c>
      <c r="G393" s="36">
        <f t="shared" si="77"/>
        <v>20455</v>
      </c>
      <c r="H393" s="37">
        <f t="shared" si="78"/>
        <v>162</v>
      </c>
      <c r="I393" s="37">
        <f t="shared" si="79"/>
        <v>6271</v>
      </c>
      <c r="J393" s="37">
        <f t="shared" si="80"/>
        <v>2768</v>
      </c>
      <c r="K393" s="37">
        <f t="shared" si="81"/>
        <v>9201</v>
      </c>
      <c r="L393" s="37"/>
      <c r="M393" s="37">
        <f t="shared" si="82"/>
        <v>2105</v>
      </c>
      <c r="N393" s="37">
        <f t="shared" si="83"/>
        <v>9366</v>
      </c>
      <c r="O393" s="37">
        <f t="shared" si="84"/>
        <v>11471</v>
      </c>
      <c r="P393" s="37">
        <f t="shared" si="85"/>
        <v>11471</v>
      </c>
      <c r="Q393" s="37">
        <f t="shared" si="86"/>
        <v>10770</v>
      </c>
    </row>
    <row r="394" spans="1:17" s="34" customFormat="1" ht="15" x14ac:dyDescent="0.3">
      <c r="A394" s="53">
        <v>13310</v>
      </c>
      <c r="B394" s="54" t="s">
        <v>720</v>
      </c>
      <c r="C394" s="62">
        <v>2368.34</v>
      </c>
      <c r="D394" s="35">
        <f t="shared" si="87"/>
        <v>3.2745993745841317E-6</v>
      </c>
      <c r="E394" s="61">
        <f t="shared" si="75"/>
        <v>19089</v>
      </c>
      <c r="F394" s="36">
        <f t="shared" si="76"/>
        <v>33897</v>
      </c>
      <c r="G394" s="36">
        <f t="shared" si="77"/>
        <v>6669</v>
      </c>
      <c r="H394" s="37">
        <f t="shared" si="78"/>
        <v>53</v>
      </c>
      <c r="I394" s="37">
        <f t="shared" si="79"/>
        <v>2045</v>
      </c>
      <c r="J394" s="37">
        <f t="shared" si="80"/>
        <v>902</v>
      </c>
      <c r="K394" s="37">
        <f t="shared" si="81"/>
        <v>3000</v>
      </c>
      <c r="L394" s="37"/>
      <c r="M394" s="37">
        <f t="shared" si="82"/>
        <v>686</v>
      </c>
      <c r="N394" s="37">
        <f t="shared" si="83"/>
        <v>3054</v>
      </c>
      <c r="O394" s="37">
        <f t="shared" si="84"/>
        <v>3740</v>
      </c>
      <c r="P394" s="37">
        <f t="shared" si="85"/>
        <v>3740</v>
      </c>
      <c r="Q394" s="37">
        <f t="shared" si="86"/>
        <v>3512</v>
      </c>
    </row>
    <row r="395" spans="1:17" s="34" customFormat="1" ht="15" x14ac:dyDescent="0.3">
      <c r="A395" s="53">
        <v>13311</v>
      </c>
      <c r="B395" s="54" t="s">
        <v>721</v>
      </c>
      <c r="C395" s="62">
        <v>578.92999999999995</v>
      </c>
      <c r="D395" s="35">
        <f t="shared" si="87"/>
        <v>8.0046100472398013E-7</v>
      </c>
      <c r="E395" s="61">
        <f t="shared" ref="E395:E458" si="88">ROUND(D395*$E$10,0)</f>
        <v>4666</v>
      </c>
      <c r="F395" s="36">
        <f t="shared" ref="F395:F458" si="89">+ROUND(D395*$F$10,0)</f>
        <v>8286</v>
      </c>
      <c r="G395" s="36">
        <f t="shared" ref="G395:G458" si="90">+ROUND(D395*$G$10,0)</f>
        <v>1630</v>
      </c>
      <c r="H395" s="37">
        <f t="shared" ref="H395:H458" si="91">ROUND(D395*$H$10,0)</f>
        <v>13</v>
      </c>
      <c r="I395" s="37">
        <f t="shared" ref="I395:I458" si="92">ROUND(D395*$I$10,0)</f>
        <v>500</v>
      </c>
      <c r="J395" s="37">
        <f t="shared" ref="J395:J458" si="93">ROUND(D395*$J$10,0)</f>
        <v>221</v>
      </c>
      <c r="K395" s="37">
        <f t="shared" ref="K395:K458" si="94">ROUND(SUM(H395:J395),0)</f>
        <v>734</v>
      </c>
      <c r="L395" s="37"/>
      <c r="M395" s="37">
        <f t="shared" ref="M395:M458" si="95">ROUND(D395*$M$10,0)</f>
        <v>168</v>
      </c>
      <c r="N395" s="37">
        <f t="shared" ref="N395:N458" si="96">ROUND(D395*$N$10,0)</f>
        <v>746</v>
      </c>
      <c r="O395" s="37">
        <f t="shared" ref="O395:O458" si="97">ROUND(SUM(L395:N395),0)</f>
        <v>914</v>
      </c>
      <c r="P395" s="37">
        <f t="shared" ref="P395:P458" si="98">ROUND(SUM(M395:N395),0)</f>
        <v>914</v>
      </c>
      <c r="Q395" s="37">
        <f t="shared" ref="Q395:Q458" si="99">ROUND(D395*$Q$10,0)</f>
        <v>858</v>
      </c>
    </row>
    <row r="396" spans="1:17" s="34" customFormat="1" ht="15" x14ac:dyDescent="0.3">
      <c r="A396" s="53">
        <v>13312</v>
      </c>
      <c r="B396" s="54" t="s">
        <v>722</v>
      </c>
      <c r="C396" s="62">
        <v>751.66</v>
      </c>
      <c r="D396" s="35">
        <f t="shared" ref="D396:D459" si="100">+C396/$C$10</f>
        <v>1.0392871656518525E-6</v>
      </c>
      <c r="E396" s="61">
        <f t="shared" si="88"/>
        <v>6059</v>
      </c>
      <c r="F396" s="36">
        <f t="shared" si="89"/>
        <v>10758</v>
      </c>
      <c r="G396" s="36">
        <f t="shared" si="90"/>
        <v>2117</v>
      </c>
      <c r="H396" s="37">
        <f t="shared" si="91"/>
        <v>17</v>
      </c>
      <c r="I396" s="37">
        <f t="shared" si="92"/>
        <v>649</v>
      </c>
      <c r="J396" s="37">
        <f t="shared" si="93"/>
        <v>286</v>
      </c>
      <c r="K396" s="37">
        <f t="shared" si="94"/>
        <v>952</v>
      </c>
      <c r="L396" s="37"/>
      <c r="M396" s="37">
        <f t="shared" si="95"/>
        <v>218</v>
      </c>
      <c r="N396" s="37">
        <f t="shared" si="96"/>
        <v>969</v>
      </c>
      <c r="O396" s="37">
        <f t="shared" si="97"/>
        <v>1187</v>
      </c>
      <c r="P396" s="37">
        <f t="shared" si="98"/>
        <v>1187</v>
      </c>
      <c r="Q396" s="37">
        <f t="shared" si="99"/>
        <v>1114</v>
      </c>
    </row>
    <row r="397" spans="1:17" s="34" customFormat="1" ht="15" x14ac:dyDescent="0.3">
      <c r="A397" s="53">
        <v>13313</v>
      </c>
      <c r="B397" s="54" t="s">
        <v>723</v>
      </c>
      <c r="C397" s="62">
        <v>363.44</v>
      </c>
      <c r="D397" s="35">
        <f t="shared" si="100"/>
        <v>5.0251247569979681E-7</v>
      </c>
      <c r="E397" s="61">
        <f t="shared" si="88"/>
        <v>2929</v>
      </c>
      <c r="F397" s="36">
        <f t="shared" si="89"/>
        <v>5202</v>
      </c>
      <c r="G397" s="36">
        <f t="shared" si="90"/>
        <v>1023</v>
      </c>
      <c r="H397" s="37">
        <f t="shared" si="91"/>
        <v>8</v>
      </c>
      <c r="I397" s="37">
        <f t="shared" si="92"/>
        <v>314</v>
      </c>
      <c r="J397" s="37">
        <f t="shared" si="93"/>
        <v>138</v>
      </c>
      <c r="K397" s="37">
        <f t="shared" si="94"/>
        <v>460</v>
      </c>
      <c r="L397" s="37"/>
      <c r="M397" s="37">
        <f t="shared" si="95"/>
        <v>105</v>
      </c>
      <c r="N397" s="37">
        <f t="shared" si="96"/>
        <v>469</v>
      </c>
      <c r="O397" s="37">
        <f t="shared" si="97"/>
        <v>574</v>
      </c>
      <c r="P397" s="37">
        <f t="shared" si="98"/>
        <v>574</v>
      </c>
      <c r="Q397" s="37">
        <f t="shared" si="99"/>
        <v>539</v>
      </c>
    </row>
    <row r="398" spans="1:17" s="34" customFormat="1" ht="15" x14ac:dyDescent="0.3">
      <c r="A398" s="53">
        <v>13314</v>
      </c>
      <c r="B398" s="54" t="s">
        <v>724</v>
      </c>
      <c r="C398" s="62">
        <v>1225.32</v>
      </c>
      <c r="D398" s="35">
        <f t="shared" si="100"/>
        <v>1.6941959793211396E-6</v>
      </c>
      <c r="E398" s="61">
        <f t="shared" si="88"/>
        <v>9876</v>
      </c>
      <c r="F398" s="36">
        <f t="shared" si="89"/>
        <v>17537</v>
      </c>
      <c r="G398" s="36">
        <f t="shared" si="90"/>
        <v>3451</v>
      </c>
      <c r="H398" s="37">
        <f t="shared" si="91"/>
        <v>27</v>
      </c>
      <c r="I398" s="37">
        <f t="shared" si="92"/>
        <v>1058</v>
      </c>
      <c r="J398" s="37">
        <f t="shared" si="93"/>
        <v>467</v>
      </c>
      <c r="K398" s="37">
        <f t="shared" si="94"/>
        <v>1552</v>
      </c>
      <c r="L398" s="37"/>
      <c r="M398" s="37">
        <f t="shared" si="95"/>
        <v>355</v>
      </c>
      <c r="N398" s="37">
        <f t="shared" si="96"/>
        <v>1580</v>
      </c>
      <c r="O398" s="37">
        <f t="shared" si="97"/>
        <v>1935</v>
      </c>
      <c r="P398" s="37">
        <f t="shared" si="98"/>
        <v>1935</v>
      </c>
      <c r="Q398" s="37">
        <f t="shared" si="99"/>
        <v>1817</v>
      </c>
    </row>
    <row r="399" spans="1:17" s="34" customFormat="1" ht="15" x14ac:dyDescent="0.3">
      <c r="A399" s="53">
        <v>13537</v>
      </c>
      <c r="B399" s="54" t="s">
        <v>725</v>
      </c>
      <c r="C399" s="62">
        <v>533088.02</v>
      </c>
      <c r="D399" s="35">
        <f t="shared" si="100"/>
        <v>7.3707731866636255E-4</v>
      </c>
      <c r="E399" s="61">
        <f t="shared" si="88"/>
        <v>4296834</v>
      </c>
      <c r="F399" s="36">
        <f t="shared" si="89"/>
        <v>7629790</v>
      </c>
      <c r="G399" s="36">
        <f t="shared" si="90"/>
        <v>1501187</v>
      </c>
      <c r="H399" s="37">
        <f t="shared" si="91"/>
        <v>11912</v>
      </c>
      <c r="I399" s="37">
        <f t="shared" si="92"/>
        <v>460252</v>
      </c>
      <c r="J399" s="37">
        <f t="shared" si="93"/>
        <v>203124</v>
      </c>
      <c r="K399" s="37">
        <f t="shared" si="94"/>
        <v>675288</v>
      </c>
      <c r="L399" s="37"/>
      <c r="M399" s="37">
        <f t="shared" si="95"/>
        <v>154492</v>
      </c>
      <c r="N399" s="37">
        <f t="shared" si="96"/>
        <v>687325</v>
      </c>
      <c r="O399" s="37">
        <f t="shared" si="97"/>
        <v>841817</v>
      </c>
      <c r="P399" s="37">
        <f t="shared" si="98"/>
        <v>841817</v>
      </c>
      <c r="Q399" s="37">
        <f t="shared" si="99"/>
        <v>790408</v>
      </c>
    </row>
    <row r="400" spans="1:17" s="34" customFormat="1" ht="15" x14ac:dyDescent="0.3">
      <c r="A400" s="53">
        <v>14201</v>
      </c>
      <c r="B400" s="54" t="s">
        <v>726</v>
      </c>
      <c r="C400" s="62">
        <v>400244.68</v>
      </c>
      <c r="D400" s="35">
        <f t="shared" si="100"/>
        <v>5.5340068520931367E-4</v>
      </c>
      <c r="E400" s="61">
        <f t="shared" si="88"/>
        <v>3226081</v>
      </c>
      <c r="F400" s="36">
        <f t="shared" si="89"/>
        <v>5728478</v>
      </c>
      <c r="G400" s="36">
        <f t="shared" si="90"/>
        <v>1127097</v>
      </c>
      <c r="H400" s="37">
        <f t="shared" si="91"/>
        <v>8944</v>
      </c>
      <c r="I400" s="37">
        <f t="shared" si="92"/>
        <v>345559</v>
      </c>
      <c r="J400" s="37">
        <f t="shared" si="93"/>
        <v>152506</v>
      </c>
      <c r="K400" s="37">
        <f t="shared" si="94"/>
        <v>507009</v>
      </c>
      <c r="L400" s="37"/>
      <c r="M400" s="37">
        <f t="shared" si="95"/>
        <v>115993</v>
      </c>
      <c r="N400" s="37">
        <f t="shared" si="96"/>
        <v>516047</v>
      </c>
      <c r="O400" s="37">
        <f t="shared" si="97"/>
        <v>632040</v>
      </c>
      <c r="P400" s="37">
        <f t="shared" si="98"/>
        <v>632040</v>
      </c>
      <c r="Q400" s="37">
        <f t="shared" si="99"/>
        <v>593442</v>
      </c>
    </row>
    <row r="401" spans="1:17" s="34" customFormat="1" ht="15" x14ac:dyDescent="0.3">
      <c r="A401" s="53">
        <v>14203</v>
      </c>
      <c r="B401" s="54" t="s">
        <v>727</v>
      </c>
      <c r="C401" s="62">
        <v>13423.61</v>
      </c>
      <c r="D401" s="35">
        <f t="shared" si="100"/>
        <v>1.8560234134736269E-5</v>
      </c>
      <c r="E401" s="61">
        <f t="shared" si="88"/>
        <v>108198</v>
      </c>
      <c r="F401" s="36">
        <f t="shared" si="89"/>
        <v>192125</v>
      </c>
      <c r="G401" s="36">
        <f t="shared" si="90"/>
        <v>37801</v>
      </c>
      <c r="H401" s="37">
        <f t="shared" si="91"/>
        <v>300</v>
      </c>
      <c r="I401" s="37">
        <f t="shared" si="92"/>
        <v>11590</v>
      </c>
      <c r="J401" s="37">
        <f t="shared" si="93"/>
        <v>5115</v>
      </c>
      <c r="K401" s="37">
        <f t="shared" si="94"/>
        <v>17005</v>
      </c>
      <c r="L401" s="37"/>
      <c r="M401" s="37">
        <f t="shared" si="95"/>
        <v>3890</v>
      </c>
      <c r="N401" s="37">
        <f t="shared" si="96"/>
        <v>17307</v>
      </c>
      <c r="O401" s="37">
        <f t="shared" si="97"/>
        <v>21197</v>
      </c>
      <c r="P401" s="37">
        <f t="shared" si="98"/>
        <v>21197</v>
      </c>
      <c r="Q401" s="37">
        <f t="shared" si="99"/>
        <v>19903</v>
      </c>
    </row>
    <row r="402" spans="1:17" s="34" customFormat="1" ht="15" x14ac:dyDescent="0.3">
      <c r="A402" s="53">
        <v>14206</v>
      </c>
      <c r="B402" s="54" t="s">
        <v>728</v>
      </c>
      <c r="C402" s="62">
        <v>46387.27</v>
      </c>
      <c r="D402" s="35">
        <f t="shared" si="100"/>
        <v>6.4137634516439891E-5</v>
      </c>
      <c r="E402" s="61">
        <f t="shared" si="88"/>
        <v>373894</v>
      </c>
      <c r="F402" s="36">
        <f t="shared" si="89"/>
        <v>663915</v>
      </c>
      <c r="G402" s="36">
        <f t="shared" si="90"/>
        <v>130628</v>
      </c>
      <c r="H402" s="37">
        <f t="shared" si="91"/>
        <v>1037</v>
      </c>
      <c r="I402" s="37">
        <f t="shared" si="92"/>
        <v>40049</v>
      </c>
      <c r="J402" s="37">
        <f t="shared" si="93"/>
        <v>17675</v>
      </c>
      <c r="K402" s="37">
        <f t="shared" si="94"/>
        <v>58761</v>
      </c>
      <c r="L402" s="37"/>
      <c r="M402" s="37">
        <f t="shared" si="95"/>
        <v>13443</v>
      </c>
      <c r="N402" s="37">
        <f t="shared" si="96"/>
        <v>59808</v>
      </c>
      <c r="O402" s="37">
        <f t="shared" si="97"/>
        <v>73251</v>
      </c>
      <c r="P402" s="37">
        <f t="shared" si="98"/>
        <v>73251</v>
      </c>
      <c r="Q402" s="37">
        <f t="shared" si="99"/>
        <v>68778</v>
      </c>
    </row>
    <row r="403" spans="1:17" s="34" customFormat="1" ht="15" x14ac:dyDescent="0.3">
      <c r="A403" s="53">
        <v>14301</v>
      </c>
      <c r="B403" s="54" t="s">
        <v>729</v>
      </c>
      <c r="C403" s="62">
        <v>1359.36</v>
      </c>
      <c r="D403" s="35">
        <f t="shared" si="100"/>
        <v>1.8795271818382009E-6</v>
      </c>
      <c r="E403" s="61">
        <f t="shared" si="88"/>
        <v>10957</v>
      </c>
      <c r="F403" s="36">
        <f t="shared" si="89"/>
        <v>19456</v>
      </c>
      <c r="G403" s="36">
        <f t="shared" si="90"/>
        <v>3828</v>
      </c>
      <c r="H403" s="37">
        <f t="shared" si="91"/>
        <v>30</v>
      </c>
      <c r="I403" s="37">
        <f t="shared" si="92"/>
        <v>1174</v>
      </c>
      <c r="J403" s="37">
        <f t="shared" si="93"/>
        <v>518</v>
      </c>
      <c r="K403" s="37">
        <f t="shared" si="94"/>
        <v>1722</v>
      </c>
      <c r="L403" s="37"/>
      <c r="M403" s="37">
        <f t="shared" si="95"/>
        <v>394</v>
      </c>
      <c r="N403" s="37">
        <f t="shared" si="96"/>
        <v>1753</v>
      </c>
      <c r="O403" s="37">
        <f t="shared" si="97"/>
        <v>2147</v>
      </c>
      <c r="P403" s="37">
        <f t="shared" si="98"/>
        <v>2147</v>
      </c>
      <c r="Q403" s="37">
        <f t="shared" si="99"/>
        <v>2016</v>
      </c>
    </row>
    <row r="404" spans="1:17" s="34" customFormat="1" ht="15" x14ac:dyDescent="0.3">
      <c r="A404" s="53">
        <v>14302</v>
      </c>
      <c r="B404" s="54" t="s">
        <v>730</v>
      </c>
      <c r="C404" s="62">
        <v>275285.2</v>
      </c>
      <c r="D404" s="35">
        <f t="shared" si="100"/>
        <v>3.8062471763018301E-4</v>
      </c>
      <c r="E404" s="61">
        <f t="shared" si="88"/>
        <v>2218873</v>
      </c>
      <c r="F404" s="36">
        <f t="shared" si="89"/>
        <v>3940003</v>
      </c>
      <c r="G404" s="36">
        <f t="shared" si="90"/>
        <v>775209</v>
      </c>
      <c r="H404" s="37">
        <f t="shared" si="91"/>
        <v>6151</v>
      </c>
      <c r="I404" s="37">
        <f t="shared" si="92"/>
        <v>237673</v>
      </c>
      <c r="J404" s="37">
        <f t="shared" si="93"/>
        <v>104892</v>
      </c>
      <c r="K404" s="37">
        <f t="shared" si="94"/>
        <v>348716</v>
      </c>
      <c r="L404" s="37"/>
      <c r="M404" s="37">
        <f t="shared" si="95"/>
        <v>79779</v>
      </c>
      <c r="N404" s="37">
        <f t="shared" si="96"/>
        <v>354933</v>
      </c>
      <c r="O404" s="37">
        <f t="shared" si="97"/>
        <v>434712</v>
      </c>
      <c r="P404" s="37">
        <f t="shared" si="98"/>
        <v>434712</v>
      </c>
      <c r="Q404" s="37">
        <f t="shared" si="99"/>
        <v>408165</v>
      </c>
    </row>
    <row r="405" spans="1:17" s="34" customFormat="1" ht="15" x14ac:dyDescent="0.3">
      <c r="A405" s="53">
        <v>14303</v>
      </c>
      <c r="B405" s="54" t="s">
        <v>731</v>
      </c>
      <c r="C405" s="62">
        <v>10167.629999999999</v>
      </c>
      <c r="D405" s="35">
        <f t="shared" si="100"/>
        <v>1.4058334039454998E-5</v>
      </c>
      <c r="E405" s="61">
        <f t="shared" si="88"/>
        <v>81954</v>
      </c>
      <c r="F405" s="36">
        <f t="shared" si="89"/>
        <v>145524</v>
      </c>
      <c r="G405" s="36">
        <f t="shared" si="90"/>
        <v>28632</v>
      </c>
      <c r="H405" s="37">
        <f t="shared" si="91"/>
        <v>227</v>
      </c>
      <c r="I405" s="37">
        <f t="shared" si="92"/>
        <v>8778</v>
      </c>
      <c r="J405" s="37">
        <f t="shared" si="93"/>
        <v>3874</v>
      </c>
      <c r="K405" s="37">
        <f t="shared" si="94"/>
        <v>12879</v>
      </c>
      <c r="L405" s="37"/>
      <c r="M405" s="37">
        <f t="shared" si="95"/>
        <v>2947</v>
      </c>
      <c r="N405" s="37">
        <f t="shared" si="96"/>
        <v>13109</v>
      </c>
      <c r="O405" s="37">
        <f t="shared" si="97"/>
        <v>16056</v>
      </c>
      <c r="P405" s="37">
        <f t="shared" si="98"/>
        <v>16056</v>
      </c>
      <c r="Q405" s="37">
        <f t="shared" si="99"/>
        <v>15076</v>
      </c>
    </row>
    <row r="406" spans="1:17" s="34" customFormat="1" ht="15" x14ac:dyDescent="0.3">
      <c r="A406" s="53">
        <v>14304</v>
      </c>
      <c r="B406" s="54" t="s">
        <v>732</v>
      </c>
      <c r="C406" s="62">
        <v>2775.36</v>
      </c>
      <c r="D406" s="35">
        <f t="shared" si="100"/>
        <v>3.8373679962529938E-6</v>
      </c>
      <c r="E406" s="61">
        <f t="shared" si="88"/>
        <v>22370</v>
      </c>
      <c r="F406" s="36">
        <f t="shared" si="89"/>
        <v>39722</v>
      </c>
      <c r="G406" s="36">
        <f t="shared" si="90"/>
        <v>7815</v>
      </c>
      <c r="H406" s="37">
        <f t="shared" si="91"/>
        <v>62</v>
      </c>
      <c r="I406" s="37">
        <f t="shared" si="92"/>
        <v>2396</v>
      </c>
      <c r="J406" s="37">
        <f t="shared" si="93"/>
        <v>1058</v>
      </c>
      <c r="K406" s="37">
        <f t="shared" si="94"/>
        <v>3516</v>
      </c>
      <c r="L406" s="37"/>
      <c r="M406" s="37">
        <f t="shared" si="95"/>
        <v>804</v>
      </c>
      <c r="N406" s="37">
        <f t="shared" si="96"/>
        <v>3578</v>
      </c>
      <c r="O406" s="37">
        <f t="shared" si="97"/>
        <v>4382</v>
      </c>
      <c r="P406" s="37">
        <f t="shared" si="98"/>
        <v>4382</v>
      </c>
      <c r="Q406" s="37">
        <f t="shared" si="99"/>
        <v>4115</v>
      </c>
    </row>
    <row r="407" spans="1:17" s="34" customFormat="1" ht="15" x14ac:dyDescent="0.3">
      <c r="A407" s="53">
        <v>14305</v>
      </c>
      <c r="B407" s="54" t="s">
        <v>733</v>
      </c>
      <c r="C407" s="62">
        <v>13347.72</v>
      </c>
      <c r="D407" s="35">
        <f t="shared" si="100"/>
        <v>1.8455304375268796E-5</v>
      </c>
      <c r="E407" s="61">
        <f t="shared" si="88"/>
        <v>107586</v>
      </c>
      <c r="F407" s="36">
        <f t="shared" si="89"/>
        <v>191038</v>
      </c>
      <c r="G407" s="36">
        <f t="shared" si="90"/>
        <v>37587</v>
      </c>
      <c r="H407" s="37">
        <f t="shared" si="91"/>
        <v>298</v>
      </c>
      <c r="I407" s="37">
        <f t="shared" si="92"/>
        <v>11524</v>
      </c>
      <c r="J407" s="37">
        <f t="shared" si="93"/>
        <v>5086</v>
      </c>
      <c r="K407" s="37">
        <f t="shared" si="94"/>
        <v>16908</v>
      </c>
      <c r="L407" s="37"/>
      <c r="M407" s="37">
        <f t="shared" si="95"/>
        <v>3868</v>
      </c>
      <c r="N407" s="37">
        <f t="shared" si="96"/>
        <v>17210</v>
      </c>
      <c r="O407" s="37">
        <f t="shared" si="97"/>
        <v>21078</v>
      </c>
      <c r="P407" s="37">
        <f t="shared" si="98"/>
        <v>21078</v>
      </c>
      <c r="Q407" s="37">
        <f t="shared" si="99"/>
        <v>19791</v>
      </c>
    </row>
    <row r="408" spans="1:17" s="34" customFormat="1" ht="15" x14ac:dyDescent="0.3">
      <c r="A408" s="53">
        <v>14308</v>
      </c>
      <c r="B408" s="54" t="s">
        <v>734</v>
      </c>
      <c r="C408" s="62">
        <v>41905</v>
      </c>
      <c r="D408" s="35">
        <f t="shared" si="100"/>
        <v>5.7940197265573367E-5</v>
      </c>
      <c r="E408" s="61">
        <f t="shared" si="88"/>
        <v>337766</v>
      </c>
      <c r="F408" s="36">
        <f t="shared" si="89"/>
        <v>599763</v>
      </c>
      <c r="G408" s="36">
        <f t="shared" si="90"/>
        <v>118005</v>
      </c>
      <c r="H408" s="37">
        <f t="shared" si="91"/>
        <v>936</v>
      </c>
      <c r="I408" s="37">
        <f t="shared" si="92"/>
        <v>36180</v>
      </c>
      <c r="J408" s="37">
        <f t="shared" si="93"/>
        <v>15967</v>
      </c>
      <c r="K408" s="37">
        <f t="shared" si="94"/>
        <v>53083</v>
      </c>
      <c r="L408" s="37"/>
      <c r="M408" s="37">
        <f t="shared" si="95"/>
        <v>12144</v>
      </c>
      <c r="N408" s="37">
        <f t="shared" si="96"/>
        <v>54029</v>
      </c>
      <c r="O408" s="37">
        <f t="shared" si="97"/>
        <v>66173</v>
      </c>
      <c r="P408" s="37">
        <f t="shared" si="98"/>
        <v>66173</v>
      </c>
      <c r="Q408" s="37">
        <f t="shared" si="99"/>
        <v>62132</v>
      </c>
    </row>
    <row r="409" spans="1:17" s="34" customFormat="1" ht="15" x14ac:dyDescent="0.3">
      <c r="A409" s="53">
        <v>14309</v>
      </c>
      <c r="B409" s="54" t="s">
        <v>735</v>
      </c>
      <c r="C409" s="62">
        <v>22258.560000000001</v>
      </c>
      <c r="D409" s="35">
        <f t="shared" si="100"/>
        <v>3.0775930252895856E-5</v>
      </c>
      <c r="E409" s="61">
        <f t="shared" si="88"/>
        <v>179410</v>
      </c>
      <c r="F409" s="36">
        <f t="shared" si="89"/>
        <v>318574</v>
      </c>
      <c r="G409" s="36">
        <f t="shared" si="90"/>
        <v>62681</v>
      </c>
      <c r="H409" s="37">
        <f t="shared" si="91"/>
        <v>497</v>
      </c>
      <c r="I409" s="37">
        <f t="shared" si="92"/>
        <v>19217</v>
      </c>
      <c r="J409" s="37">
        <f t="shared" si="93"/>
        <v>8481</v>
      </c>
      <c r="K409" s="37">
        <f t="shared" si="94"/>
        <v>28195</v>
      </c>
      <c r="L409" s="37"/>
      <c r="M409" s="37">
        <f t="shared" si="95"/>
        <v>6451</v>
      </c>
      <c r="N409" s="37">
        <f t="shared" si="96"/>
        <v>28699</v>
      </c>
      <c r="O409" s="37">
        <f t="shared" si="97"/>
        <v>35150</v>
      </c>
      <c r="P409" s="37">
        <f t="shared" si="98"/>
        <v>35150</v>
      </c>
      <c r="Q409" s="37">
        <f t="shared" si="99"/>
        <v>33003</v>
      </c>
    </row>
    <row r="410" spans="1:17" s="34" customFormat="1" ht="15" x14ac:dyDescent="0.3">
      <c r="A410" s="53">
        <v>14310</v>
      </c>
      <c r="B410" s="54" t="s">
        <v>736</v>
      </c>
      <c r="C410" s="62">
        <v>1822.45</v>
      </c>
      <c r="D410" s="35">
        <f t="shared" si="100"/>
        <v>2.5198213221964964E-6</v>
      </c>
      <c r="E410" s="61">
        <f t="shared" si="88"/>
        <v>14689</v>
      </c>
      <c r="F410" s="36">
        <f t="shared" si="89"/>
        <v>26084</v>
      </c>
      <c r="G410" s="36">
        <f t="shared" si="90"/>
        <v>5132</v>
      </c>
      <c r="H410" s="37">
        <f t="shared" si="91"/>
        <v>41</v>
      </c>
      <c r="I410" s="37">
        <f t="shared" si="92"/>
        <v>1573</v>
      </c>
      <c r="J410" s="37">
        <f t="shared" si="93"/>
        <v>694</v>
      </c>
      <c r="K410" s="37">
        <f t="shared" si="94"/>
        <v>2308</v>
      </c>
      <c r="L410" s="37"/>
      <c r="M410" s="37">
        <f t="shared" si="95"/>
        <v>528</v>
      </c>
      <c r="N410" s="37">
        <f t="shared" si="96"/>
        <v>2350</v>
      </c>
      <c r="O410" s="37">
        <f t="shared" si="97"/>
        <v>2878</v>
      </c>
      <c r="P410" s="37">
        <f t="shared" si="98"/>
        <v>2878</v>
      </c>
      <c r="Q410" s="37">
        <f t="shared" si="99"/>
        <v>2702</v>
      </c>
    </row>
    <row r="411" spans="1:17" s="34" customFormat="1" ht="15" x14ac:dyDescent="0.3">
      <c r="A411" s="53">
        <v>14311</v>
      </c>
      <c r="B411" s="54" t="s">
        <v>737</v>
      </c>
      <c r="C411" s="62">
        <v>25980.52</v>
      </c>
      <c r="D411" s="35">
        <f t="shared" si="100"/>
        <v>3.5922120364208908E-5</v>
      </c>
      <c r="E411" s="61">
        <f t="shared" si="88"/>
        <v>209410</v>
      </c>
      <c r="F411" s="36">
        <f t="shared" si="89"/>
        <v>371845</v>
      </c>
      <c r="G411" s="36">
        <f t="shared" si="90"/>
        <v>73162</v>
      </c>
      <c r="H411" s="37">
        <f t="shared" si="91"/>
        <v>581</v>
      </c>
      <c r="I411" s="37">
        <f t="shared" si="92"/>
        <v>22431</v>
      </c>
      <c r="J411" s="37">
        <f t="shared" si="93"/>
        <v>9899</v>
      </c>
      <c r="K411" s="37">
        <f t="shared" si="94"/>
        <v>32911</v>
      </c>
      <c r="L411" s="37"/>
      <c r="M411" s="37">
        <f t="shared" si="95"/>
        <v>7529</v>
      </c>
      <c r="N411" s="37">
        <f t="shared" si="96"/>
        <v>33497</v>
      </c>
      <c r="O411" s="37">
        <f t="shared" si="97"/>
        <v>41026</v>
      </c>
      <c r="P411" s="37">
        <f t="shared" si="98"/>
        <v>41026</v>
      </c>
      <c r="Q411" s="37">
        <f t="shared" si="99"/>
        <v>38521</v>
      </c>
    </row>
    <row r="412" spans="1:17" s="34" customFormat="1" ht="15" x14ac:dyDescent="0.3">
      <c r="A412" s="53">
        <v>14312</v>
      </c>
      <c r="B412" s="54" t="s">
        <v>738</v>
      </c>
      <c r="C412" s="62">
        <v>7675.27</v>
      </c>
      <c r="D412" s="35">
        <f t="shared" si="100"/>
        <v>1.0612257674896488E-5</v>
      </c>
      <c r="E412" s="61">
        <f t="shared" si="88"/>
        <v>61865</v>
      </c>
      <c r="F412" s="36">
        <f t="shared" si="89"/>
        <v>109852</v>
      </c>
      <c r="G412" s="36">
        <f t="shared" si="90"/>
        <v>21614</v>
      </c>
      <c r="H412" s="37">
        <f t="shared" si="91"/>
        <v>172</v>
      </c>
      <c r="I412" s="37">
        <f t="shared" si="92"/>
        <v>6627</v>
      </c>
      <c r="J412" s="37">
        <f t="shared" si="93"/>
        <v>2925</v>
      </c>
      <c r="K412" s="37">
        <f t="shared" si="94"/>
        <v>9724</v>
      </c>
      <c r="L412" s="37"/>
      <c r="M412" s="37">
        <f t="shared" si="95"/>
        <v>2224</v>
      </c>
      <c r="N412" s="37">
        <f t="shared" si="96"/>
        <v>9896</v>
      </c>
      <c r="O412" s="37">
        <f t="shared" si="97"/>
        <v>12120</v>
      </c>
      <c r="P412" s="37">
        <f t="shared" si="98"/>
        <v>12120</v>
      </c>
      <c r="Q412" s="37">
        <f t="shared" si="99"/>
        <v>11380</v>
      </c>
    </row>
    <row r="413" spans="1:17" s="34" customFormat="1" ht="15" x14ac:dyDescent="0.3">
      <c r="A413" s="53">
        <v>14314</v>
      </c>
      <c r="B413" s="54" t="s">
        <v>739</v>
      </c>
      <c r="C413" s="62">
        <v>1.1299999999999999</v>
      </c>
      <c r="D413" s="35">
        <f t="shared" si="100"/>
        <v>1.5624012148931608E-9</v>
      </c>
      <c r="E413" s="61">
        <f t="shared" si="88"/>
        <v>9</v>
      </c>
      <c r="F413" s="36">
        <f t="shared" si="89"/>
        <v>16</v>
      </c>
      <c r="G413" s="36">
        <f t="shared" si="90"/>
        <v>3</v>
      </c>
      <c r="H413" s="37">
        <f t="shared" si="91"/>
        <v>0</v>
      </c>
      <c r="I413" s="37">
        <f t="shared" si="92"/>
        <v>1</v>
      </c>
      <c r="J413" s="37">
        <f t="shared" si="93"/>
        <v>0</v>
      </c>
      <c r="K413" s="37">
        <f t="shared" si="94"/>
        <v>1</v>
      </c>
      <c r="L413" s="37"/>
      <c r="M413" s="37">
        <f>ROUND(D413*$M$10,0)+1</f>
        <v>1</v>
      </c>
      <c r="N413" s="37">
        <f t="shared" si="96"/>
        <v>1</v>
      </c>
      <c r="O413" s="37">
        <f t="shared" si="97"/>
        <v>2</v>
      </c>
      <c r="P413" s="37">
        <f t="shared" si="98"/>
        <v>2</v>
      </c>
      <c r="Q413" s="37">
        <f t="shared" si="99"/>
        <v>2</v>
      </c>
    </row>
    <row r="414" spans="1:17" s="34" customFormat="1" ht="15" x14ac:dyDescent="0.3">
      <c r="A414" s="53">
        <v>14315</v>
      </c>
      <c r="B414" s="54" t="s">
        <v>740</v>
      </c>
      <c r="C414" s="62">
        <v>1057.28</v>
      </c>
      <c r="D414" s="35">
        <f t="shared" si="100"/>
        <v>1.4618544747630451E-6</v>
      </c>
      <c r="E414" s="61">
        <f t="shared" si="88"/>
        <v>8522</v>
      </c>
      <c r="F414" s="36">
        <f t="shared" si="89"/>
        <v>15132</v>
      </c>
      <c r="G414" s="36">
        <f t="shared" si="90"/>
        <v>2977</v>
      </c>
      <c r="H414" s="37">
        <f t="shared" si="91"/>
        <v>24</v>
      </c>
      <c r="I414" s="37">
        <f t="shared" si="92"/>
        <v>913</v>
      </c>
      <c r="J414" s="37">
        <f t="shared" si="93"/>
        <v>403</v>
      </c>
      <c r="K414" s="37">
        <f t="shared" si="94"/>
        <v>1340</v>
      </c>
      <c r="L414" s="37"/>
      <c r="M414" s="37">
        <f t="shared" si="95"/>
        <v>306</v>
      </c>
      <c r="N414" s="37">
        <f t="shared" si="96"/>
        <v>1363</v>
      </c>
      <c r="O414" s="37">
        <f t="shared" si="97"/>
        <v>1669</v>
      </c>
      <c r="P414" s="37">
        <f t="shared" si="98"/>
        <v>1669</v>
      </c>
      <c r="Q414" s="37">
        <f t="shared" si="99"/>
        <v>1568</v>
      </c>
    </row>
    <row r="415" spans="1:17" s="34" customFormat="1" ht="15" x14ac:dyDescent="0.3">
      <c r="A415" s="53">
        <v>14316</v>
      </c>
      <c r="B415" s="54" t="s">
        <v>741</v>
      </c>
      <c r="C415" s="62">
        <v>1121.3599999999999</v>
      </c>
      <c r="D415" s="35">
        <f t="shared" si="100"/>
        <v>1.5504550675509689E-6</v>
      </c>
      <c r="E415" s="61">
        <f t="shared" si="88"/>
        <v>9038</v>
      </c>
      <c r="F415" s="36">
        <f t="shared" si="89"/>
        <v>16049</v>
      </c>
      <c r="G415" s="36">
        <f t="shared" si="90"/>
        <v>3158</v>
      </c>
      <c r="H415" s="37">
        <f t="shared" si="91"/>
        <v>25</v>
      </c>
      <c r="I415" s="37">
        <f t="shared" si="92"/>
        <v>968</v>
      </c>
      <c r="J415" s="37">
        <f t="shared" si="93"/>
        <v>427</v>
      </c>
      <c r="K415" s="37">
        <f t="shared" si="94"/>
        <v>1420</v>
      </c>
      <c r="L415" s="37"/>
      <c r="M415" s="37">
        <f t="shared" si="95"/>
        <v>325</v>
      </c>
      <c r="N415" s="37">
        <f t="shared" si="96"/>
        <v>1446</v>
      </c>
      <c r="O415" s="37">
        <f t="shared" si="97"/>
        <v>1771</v>
      </c>
      <c r="P415" s="37">
        <f t="shared" si="98"/>
        <v>1771</v>
      </c>
      <c r="Q415" s="37">
        <f t="shared" si="99"/>
        <v>1663</v>
      </c>
    </row>
    <row r="416" spans="1:17" s="34" customFormat="1" ht="15" x14ac:dyDescent="0.3">
      <c r="A416" s="53">
        <v>14317</v>
      </c>
      <c r="B416" s="54" t="s">
        <v>742</v>
      </c>
      <c r="C416" s="62">
        <v>146310.39999999999</v>
      </c>
      <c r="D416" s="35">
        <f t="shared" si="100"/>
        <v>2.0229694399248171E-4</v>
      </c>
      <c r="E416" s="61">
        <f t="shared" si="88"/>
        <v>1179301</v>
      </c>
      <c r="F416" s="36">
        <f t="shared" si="89"/>
        <v>2094059</v>
      </c>
      <c r="G416" s="36">
        <f t="shared" si="90"/>
        <v>412013</v>
      </c>
      <c r="H416" s="37">
        <f t="shared" si="91"/>
        <v>3269</v>
      </c>
      <c r="I416" s="37">
        <f t="shared" si="92"/>
        <v>126320</v>
      </c>
      <c r="J416" s="37">
        <f t="shared" si="93"/>
        <v>55749</v>
      </c>
      <c r="K416" s="37">
        <f t="shared" si="94"/>
        <v>185338</v>
      </c>
      <c r="L416" s="37"/>
      <c r="M416" s="37">
        <f t="shared" si="95"/>
        <v>42402</v>
      </c>
      <c r="N416" s="37">
        <f t="shared" si="96"/>
        <v>188642</v>
      </c>
      <c r="O416" s="37">
        <f t="shared" si="97"/>
        <v>231044</v>
      </c>
      <c r="P416" s="37">
        <f t="shared" si="98"/>
        <v>231044</v>
      </c>
      <c r="Q416" s="37">
        <f t="shared" si="99"/>
        <v>216934</v>
      </c>
    </row>
    <row r="417" spans="1:17" s="34" customFormat="1" ht="15" x14ac:dyDescent="0.3">
      <c r="A417" s="53">
        <v>14318</v>
      </c>
      <c r="B417" s="54" t="s">
        <v>743</v>
      </c>
      <c r="C417" s="62">
        <v>7374.32</v>
      </c>
      <c r="D417" s="35">
        <f t="shared" si="100"/>
        <v>1.0196147369036225E-5</v>
      </c>
      <c r="E417" s="61">
        <f t="shared" si="88"/>
        <v>59439</v>
      </c>
      <c r="F417" s="36">
        <f t="shared" si="89"/>
        <v>105545</v>
      </c>
      <c r="G417" s="36">
        <f t="shared" si="90"/>
        <v>20766</v>
      </c>
      <c r="H417" s="37">
        <f t="shared" si="91"/>
        <v>165</v>
      </c>
      <c r="I417" s="37">
        <f t="shared" si="92"/>
        <v>6367</v>
      </c>
      <c r="J417" s="37">
        <f t="shared" si="93"/>
        <v>2810</v>
      </c>
      <c r="K417" s="37">
        <f t="shared" si="94"/>
        <v>9342</v>
      </c>
      <c r="L417" s="37"/>
      <c r="M417" s="37">
        <f t="shared" si="95"/>
        <v>2137</v>
      </c>
      <c r="N417" s="37">
        <f t="shared" si="96"/>
        <v>9508</v>
      </c>
      <c r="O417" s="37">
        <f t="shared" si="97"/>
        <v>11645</v>
      </c>
      <c r="P417" s="37">
        <f t="shared" si="98"/>
        <v>11645</v>
      </c>
      <c r="Q417" s="37">
        <f t="shared" si="99"/>
        <v>10934</v>
      </c>
    </row>
    <row r="418" spans="1:17" s="34" customFormat="1" ht="15" x14ac:dyDescent="0.3">
      <c r="A418" s="53">
        <v>14401</v>
      </c>
      <c r="B418" s="54" t="s">
        <v>744</v>
      </c>
      <c r="C418" s="62">
        <v>2271.5</v>
      </c>
      <c r="D418" s="35">
        <f t="shared" si="100"/>
        <v>3.1407029731237299E-6</v>
      </c>
      <c r="E418" s="61">
        <f t="shared" si="88"/>
        <v>18309</v>
      </c>
      <c r="F418" s="36">
        <f t="shared" si="89"/>
        <v>32511</v>
      </c>
      <c r="G418" s="36">
        <f t="shared" si="90"/>
        <v>6397</v>
      </c>
      <c r="H418" s="37">
        <f t="shared" si="91"/>
        <v>51</v>
      </c>
      <c r="I418" s="37">
        <f t="shared" si="92"/>
        <v>1961</v>
      </c>
      <c r="J418" s="37">
        <f t="shared" si="93"/>
        <v>866</v>
      </c>
      <c r="K418" s="37">
        <f t="shared" si="94"/>
        <v>2878</v>
      </c>
      <c r="L418" s="37"/>
      <c r="M418" s="37">
        <f t="shared" si="95"/>
        <v>658</v>
      </c>
      <c r="N418" s="37">
        <f t="shared" si="96"/>
        <v>2929</v>
      </c>
      <c r="O418" s="37">
        <f t="shared" si="97"/>
        <v>3587</v>
      </c>
      <c r="P418" s="37">
        <f t="shared" si="98"/>
        <v>3587</v>
      </c>
      <c r="Q418" s="37">
        <f t="shared" si="99"/>
        <v>3368</v>
      </c>
    </row>
    <row r="419" spans="1:17" s="34" customFormat="1" ht="15" x14ac:dyDescent="0.3">
      <c r="A419" s="53">
        <v>14510</v>
      </c>
      <c r="B419" s="54" t="s">
        <v>745</v>
      </c>
      <c r="C419" s="62">
        <v>1081186.51</v>
      </c>
      <c r="D419" s="35">
        <f t="shared" si="100"/>
        <v>1.4949089528761917E-3</v>
      </c>
      <c r="E419" s="61">
        <f t="shared" si="88"/>
        <v>8714656</v>
      </c>
      <c r="F419" s="36">
        <f t="shared" si="89"/>
        <v>15474417</v>
      </c>
      <c r="G419" s="36">
        <f t="shared" si="90"/>
        <v>3044644</v>
      </c>
      <c r="H419" s="37">
        <f t="shared" si="91"/>
        <v>24159</v>
      </c>
      <c r="I419" s="37">
        <f t="shared" si="92"/>
        <v>933464</v>
      </c>
      <c r="J419" s="37">
        <f t="shared" si="93"/>
        <v>411967</v>
      </c>
      <c r="K419" s="37">
        <f t="shared" si="94"/>
        <v>1369590</v>
      </c>
      <c r="L419" s="37"/>
      <c r="M419" s="37">
        <f t="shared" si="95"/>
        <v>313334</v>
      </c>
      <c r="N419" s="37">
        <f t="shared" si="96"/>
        <v>1394004</v>
      </c>
      <c r="O419" s="37">
        <f t="shared" si="97"/>
        <v>1707338</v>
      </c>
      <c r="P419" s="37">
        <f t="shared" si="98"/>
        <v>1707338</v>
      </c>
      <c r="Q419" s="37">
        <f t="shared" si="99"/>
        <v>1603073</v>
      </c>
    </row>
    <row r="420" spans="1:17" s="34" customFormat="1" ht="15" x14ac:dyDescent="0.3">
      <c r="A420" s="53">
        <v>14534</v>
      </c>
      <c r="B420" s="54" t="s">
        <v>746</v>
      </c>
      <c r="C420" s="62">
        <v>265678.99</v>
      </c>
      <c r="D420" s="35">
        <f t="shared" si="100"/>
        <v>3.6734263428990082E-4</v>
      </c>
      <c r="E420" s="61">
        <f t="shared" si="88"/>
        <v>2141445</v>
      </c>
      <c r="F420" s="36">
        <f t="shared" si="89"/>
        <v>3802514</v>
      </c>
      <c r="G420" s="36">
        <f t="shared" si="90"/>
        <v>748158</v>
      </c>
      <c r="H420" s="37">
        <f t="shared" si="91"/>
        <v>5937</v>
      </c>
      <c r="I420" s="37">
        <f t="shared" si="92"/>
        <v>229379</v>
      </c>
      <c r="J420" s="37">
        <f t="shared" si="93"/>
        <v>101232</v>
      </c>
      <c r="K420" s="37">
        <f t="shared" si="94"/>
        <v>336548</v>
      </c>
      <c r="L420" s="37"/>
      <c r="M420" s="37">
        <f t="shared" si="95"/>
        <v>76995</v>
      </c>
      <c r="N420" s="37">
        <f t="shared" si="96"/>
        <v>342547</v>
      </c>
      <c r="O420" s="37">
        <f t="shared" si="97"/>
        <v>419542</v>
      </c>
      <c r="P420" s="37">
        <f t="shared" si="98"/>
        <v>419542</v>
      </c>
      <c r="Q420" s="37">
        <f t="shared" si="99"/>
        <v>393922</v>
      </c>
    </row>
    <row r="421" spans="1:17" s="34" customFormat="1" ht="15" x14ac:dyDescent="0.3">
      <c r="A421" s="53">
        <v>14535</v>
      </c>
      <c r="B421" s="54" t="s">
        <v>747</v>
      </c>
      <c r="C421" s="62">
        <v>244399.41</v>
      </c>
      <c r="D421" s="35">
        <f t="shared" si="100"/>
        <v>3.3792029655147941E-4</v>
      </c>
      <c r="E421" s="61">
        <f t="shared" si="88"/>
        <v>1969926</v>
      </c>
      <c r="F421" s="36">
        <f t="shared" si="89"/>
        <v>3497952</v>
      </c>
      <c r="G421" s="36">
        <f t="shared" si="90"/>
        <v>688234</v>
      </c>
      <c r="H421" s="37">
        <f t="shared" si="91"/>
        <v>5461</v>
      </c>
      <c r="I421" s="37">
        <f t="shared" si="92"/>
        <v>211007</v>
      </c>
      <c r="J421" s="37">
        <f t="shared" si="93"/>
        <v>93124</v>
      </c>
      <c r="K421" s="37">
        <f t="shared" si="94"/>
        <v>309592</v>
      </c>
      <c r="L421" s="37"/>
      <c r="M421" s="37">
        <f t="shared" si="95"/>
        <v>70828</v>
      </c>
      <c r="N421" s="37">
        <f t="shared" si="96"/>
        <v>315111</v>
      </c>
      <c r="O421" s="37">
        <f t="shared" si="97"/>
        <v>385939</v>
      </c>
      <c r="P421" s="37">
        <f t="shared" si="98"/>
        <v>385939</v>
      </c>
      <c r="Q421" s="37">
        <f t="shared" si="99"/>
        <v>362370</v>
      </c>
    </row>
    <row r="422" spans="1:17" s="34" customFormat="1" ht="15" x14ac:dyDescent="0.3">
      <c r="A422" s="53">
        <v>14601</v>
      </c>
      <c r="B422" s="54" t="s">
        <v>748</v>
      </c>
      <c r="C422" s="62">
        <v>179021.01</v>
      </c>
      <c r="D422" s="35">
        <f t="shared" si="100"/>
        <v>2.4752446328796523E-4</v>
      </c>
      <c r="E422" s="61">
        <f t="shared" si="88"/>
        <v>1442958</v>
      </c>
      <c r="F422" s="36">
        <f t="shared" si="89"/>
        <v>2562227</v>
      </c>
      <c r="G422" s="36">
        <f t="shared" si="90"/>
        <v>504127</v>
      </c>
      <c r="H422" s="37">
        <f t="shared" si="91"/>
        <v>4000</v>
      </c>
      <c r="I422" s="37">
        <f t="shared" si="92"/>
        <v>154561</v>
      </c>
      <c r="J422" s="37">
        <f t="shared" si="93"/>
        <v>68213</v>
      </c>
      <c r="K422" s="37">
        <f t="shared" si="94"/>
        <v>226774</v>
      </c>
      <c r="L422" s="37"/>
      <c r="M422" s="37">
        <f t="shared" si="95"/>
        <v>51881</v>
      </c>
      <c r="N422" s="37">
        <f t="shared" si="96"/>
        <v>230817</v>
      </c>
      <c r="O422" s="37">
        <f t="shared" si="97"/>
        <v>282698</v>
      </c>
      <c r="P422" s="37">
        <f t="shared" si="98"/>
        <v>282698</v>
      </c>
      <c r="Q422" s="37">
        <f t="shared" si="99"/>
        <v>265434</v>
      </c>
    </row>
    <row r="423" spans="1:17" s="34" customFormat="1" ht="15" x14ac:dyDescent="0.3">
      <c r="A423" s="53">
        <v>14603</v>
      </c>
      <c r="B423" s="54" t="s">
        <v>749</v>
      </c>
      <c r="C423" s="62">
        <v>26913.16</v>
      </c>
      <c r="D423" s="35">
        <f t="shared" si="100"/>
        <v>3.7211640602313295E-5</v>
      </c>
      <c r="E423" s="61">
        <f t="shared" si="88"/>
        <v>216927</v>
      </c>
      <c r="F423" s="36">
        <f t="shared" si="89"/>
        <v>385193</v>
      </c>
      <c r="G423" s="36">
        <f t="shared" si="90"/>
        <v>75788</v>
      </c>
      <c r="H423" s="37">
        <f t="shared" si="91"/>
        <v>601</v>
      </c>
      <c r="I423" s="37">
        <f t="shared" si="92"/>
        <v>23236</v>
      </c>
      <c r="J423" s="37">
        <f t="shared" si="93"/>
        <v>10255</v>
      </c>
      <c r="K423" s="37">
        <f t="shared" si="94"/>
        <v>34092</v>
      </c>
      <c r="L423" s="37"/>
      <c r="M423" s="37">
        <f t="shared" si="95"/>
        <v>7800</v>
      </c>
      <c r="N423" s="37">
        <f t="shared" si="96"/>
        <v>34700</v>
      </c>
      <c r="O423" s="37">
        <f t="shared" si="97"/>
        <v>42500</v>
      </c>
      <c r="P423" s="37">
        <f t="shared" si="98"/>
        <v>42500</v>
      </c>
      <c r="Q423" s="37">
        <f t="shared" si="99"/>
        <v>39904</v>
      </c>
    </row>
    <row r="424" spans="1:17" s="34" customFormat="1" ht="15" x14ac:dyDescent="0.3">
      <c r="A424" s="53">
        <v>14701</v>
      </c>
      <c r="B424" s="54" t="s">
        <v>750</v>
      </c>
      <c r="C424" s="62">
        <v>76203.22</v>
      </c>
      <c r="D424" s="35">
        <f t="shared" si="100"/>
        <v>1.0536283496174408E-4</v>
      </c>
      <c r="E424" s="61">
        <f t="shared" si="88"/>
        <v>614219</v>
      </c>
      <c r="F424" s="36">
        <f t="shared" si="89"/>
        <v>1090654</v>
      </c>
      <c r="G424" s="36">
        <f t="shared" si="90"/>
        <v>214590</v>
      </c>
      <c r="H424" s="37">
        <f t="shared" si="91"/>
        <v>1703</v>
      </c>
      <c r="I424" s="37">
        <f t="shared" si="92"/>
        <v>65792</v>
      </c>
      <c r="J424" s="37">
        <f t="shared" si="93"/>
        <v>29036</v>
      </c>
      <c r="K424" s="37">
        <f t="shared" si="94"/>
        <v>96531</v>
      </c>
      <c r="L424" s="37"/>
      <c r="M424" s="37">
        <f t="shared" si="95"/>
        <v>22084</v>
      </c>
      <c r="N424" s="37">
        <f t="shared" si="96"/>
        <v>98251</v>
      </c>
      <c r="O424" s="37">
        <f t="shared" si="97"/>
        <v>120335</v>
      </c>
      <c r="P424" s="37">
        <f t="shared" si="98"/>
        <v>120335</v>
      </c>
      <c r="Q424" s="37">
        <f t="shared" si="99"/>
        <v>112986</v>
      </c>
    </row>
    <row r="425" spans="1:17" s="34" customFormat="1" ht="15" x14ac:dyDescent="0.3">
      <c r="A425" s="53">
        <v>14702</v>
      </c>
      <c r="B425" s="54" t="s">
        <v>751</v>
      </c>
      <c r="C425" s="62">
        <v>15756.84</v>
      </c>
      <c r="D425" s="35">
        <f t="shared" si="100"/>
        <v>2.1786288459183322E-5</v>
      </c>
      <c r="E425" s="61">
        <f t="shared" si="88"/>
        <v>127004</v>
      </c>
      <c r="F425" s="36">
        <f t="shared" si="89"/>
        <v>225519</v>
      </c>
      <c r="G425" s="36">
        <f t="shared" si="90"/>
        <v>44372</v>
      </c>
      <c r="H425" s="37">
        <f t="shared" si="91"/>
        <v>352</v>
      </c>
      <c r="I425" s="37">
        <f t="shared" si="92"/>
        <v>13604</v>
      </c>
      <c r="J425" s="37">
        <f t="shared" si="93"/>
        <v>6004</v>
      </c>
      <c r="K425" s="37">
        <f t="shared" si="94"/>
        <v>19960</v>
      </c>
      <c r="L425" s="37"/>
      <c r="M425" s="37">
        <f t="shared" si="95"/>
        <v>4566</v>
      </c>
      <c r="N425" s="37">
        <f t="shared" si="96"/>
        <v>20316</v>
      </c>
      <c r="O425" s="37">
        <f t="shared" si="97"/>
        <v>24882</v>
      </c>
      <c r="P425" s="37">
        <f t="shared" si="98"/>
        <v>24882</v>
      </c>
      <c r="Q425" s="37">
        <f t="shared" si="99"/>
        <v>23363</v>
      </c>
    </row>
    <row r="426" spans="1:17" s="34" customFormat="1" ht="15" x14ac:dyDescent="0.3">
      <c r="A426" s="53">
        <v>14703</v>
      </c>
      <c r="B426" s="54" t="s">
        <v>752</v>
      </c>
      <c r="C426" s="62">
        <v>21288.46</v>
      </c>
      <c r="D426" s="35">
        <f t="shared" si="100"/>
        <v>2.9434615723189787E-5</v>
      </c>
      <c r="E426" s="61">
        <f t="shared" si="88"/>
        <v>171591</v>
      </c>
      <c r="F426" s="36">
        <f t="shared" si="89"/>
        <v>304690</v>
      </c>
      <c r="G426" s="36">
        <f t="shared" si="90"/>
        <v>59949</v>
      </c>
      <c r="H426" s="37">
        <f t="shared" si="91"/>
        <v>476</v>
      </c>
      <c r="I426" s="37">
        <f t="shared" si="92"/>
        <v>18380</v>
      </c>
      <c r="J426" s="37">
        <f t="shared" si="93"/>
        <v>8112</v>
      </c>
      <c r="K426" s="37">
        <f t="shared" si="94"/>
        <v>26968</v>
      </c>
      <c r="L426" s="37"/>
      <c r="M426" s="37">
        <f t="shared" si="95"/>
        <v>6170</v>
      </c>
      <c r="N426" s="37">
        <f t="shared" si="96"/>
        <v>27448</v>
      </c>
      <c r="O426" s="37">
        <f t="shared" si="97"/>
        <v>33618</v>
      </c>
      <c r="P426" s="37">
        <f t="shared" si="98"/>
        <v>33618</v>
      </c>
      <c r="Q426" s="37">
        <f t="shared" si="99"/>
        <v>31564</v>
      </c>
    </row>
    <row r="427" spans="1:17" s="34" customFormat="1" ht="15" x14ac:dyDescent="0.3">
      <c r="A427" s="53">
        <v>14704</v>
      </c>
      <c r="B427" s="54" t="s">
        <v>753</v>
      </c>
      <c r="C427" s="62">
        <v>3.68</v>
      </c>
      <c r="D427" s="35">
        <f t="shared" si="100"/>
        <v>5.0881738679706483E-9</v>
      </c>
      <c r="E427" s="61">
        <f t="shared" si="88"/>
        <v>30</v>
      </c>
      <c r="F427" s="36">
        <f t="shared" si="89"/>
        <v>53</v>
      </c>
      <c r="G427" s="36">
        <f t="shared" si="90"/>
        <v>10</v>
      </c>
      <c r="H427" s="37">
        <f t="shared" si="91"/>
        <v>0</v>
      </c>
      <c r="I427" s="37">
        <f t="shared" si="92"/>
        <v>3</v>
      </c>
      <c r="J427" s="37">
        <f t="shared" si="93"/>
        <v>1</v>
      </c>
      <c r="K427" s="37">
        <f t="shared" si="94"/>
        <v>4</v>
      </c>
      <c r="L427" s="37"/>
      <c r="M427" s="37">
        <f t="shared" si="95"/>
        <v>1</v>
      </c>
      <c r="N427" s="37">
        <f t="shared" si="96"/>
        <v>5</v>
      </c>
      <c r="O427" s="37">
        <f t="shared" si="97"/>
        <v>6</v>
      </c>
      <c r="P427" s="37">
        <f t="shared" si="98"/>
        <v>6</v>
      </c>
      <c r="Q427" s="37">
        <f t="shared" si="99"/>
        <v>5</v>
      </c>
    </row>
    <row r="428" spans="1:17" s="34" customFormat="1" ht="15" x14ac:dyDescent="0.3">
      <c r="A428" s="53">
        <v>15201</v>
      </c>
      <c r="B428" s="54" t="s">
        <v>754</v>
      </c>
      <c r="C428" s="62">
        <v>348987.52</v>
      </c>
      <c r="D428" s="35">
        <f t="shared" si="100"/>
        <v>4.8252966834562064E-4</v>
      </c>
      <c r="E428" s="61">
        <f t="shared" si="88"/>
        <v>2812934</v>
      </c>
      <c r="F428" s="36">
        <f t="shared" si="89"/>
        <v>4994863</v>
      </c>
      <c r="G428" s="36">
        <f t="shared" si="90"/>
        <v>982756</v>
      </c>
      <c r="H428" s="37">
        <f t="shared" si="91"/>
        <v>7798</v>
      </c>
      <c r="I428" s="37">
        <f t="shared" si="92"/>
        <v>301305</v>
      </c>
      <c r="J428" s="37">
        <f t="shared" si="93"/>
        <v>132975</v>
      </c>
      <c r="K428" s="37">
        <f t="shared" si="94"/>
        <v>442078</v>
      </c>
      <c r="L428" s="37"/>
      <c r="M428" s="37">
        <f t="shared" si="95"/>
        <v>101138</v>
      </c>
      <c r="N428" s="37">
        <f t="shared" si="96"/>
        <v>449959</v>
      </c>
      <c r="O428" s="37">
        <f t="shared" si="97"/>
        <v>551097</v>
      </c>
      <c r="P428" s="37">
        <f t="shared" si="98"/>
        <v>551097</v>
      </c>
      <c r="Q428" s="37">
        <f t="shared" si="99"/>
        <v>517443</v>
      </c>
    </row>
    <row r="429" spans="1:17" s="34" customFormat="1" ht="15" x14ac:dyDescent="0.3">
      <c r="A429" s="53">
        <v>15203</v>
      </c>
      <c r="B429" s="54" t="s">
        <v>755</v>
      </c>
      <c r="C429" s="62">
        <v>11954.66</v>
      </c>
      <c r="D429" s="35">
        <f t="shared" si="100"/>
        <v>1.6529181688172279E-5</v>
      </c>
      <c r="E429" s="61">
        <f t="shared" si="88"/>
        <v>96358</v>
      </c>
      <c r="F429" s="36">
        <f t="shared" si="89"/>
        <v>171100</v>
      </c>
      <c r="G429" s="36">
        <f t="shared" si="90"/>
        <v>33665</v>
      </c>
      <c r="H429" s="37">
        <f t="shared" si="91"/>
        <v>267</v>
      </c>
      <c r="I429" s="37">
        <f t="shared" si="92"/>
        <v>10321</v>
      </c>
      <c r="J429" s="37">
        <f t="shared" si="93"/>
        <v>4555</v>
      </c>
      <c r="K429" s="37">
        <f t="shared" si="94"/>
        <v>15143</v>
      </c>
      <c r="L429" s="37"/>
      <c r="M429" s="37">
        <f t="shared" si="95"/>
        <v>3465</v>
      </c>
      <c r="N429" s="37">
        <f t="shared" si="96"/>
        <v>15413</v>
      </c>
      <c r="O429" s="37">
        <f t="shared" si="97"/>
        <v>18878</v>
      </c>
      <c r="P429" s="37">
        <f t="shared" si="98"/>
        <v>18878</v>
      </c>
      <c r="Q429" s="37">
        <f t="shared" si="99"/>
        <v>17725</v>
      </c>
    </row>
    <row r="430" spans="1:17" s="34" customFormat="1" ht="15" x14ac:dyDescent="0.3">
      <c r="A430" s="53">
        <v>15205</v>
      </c>
      <c r="B430" s="54" t="s">
        <v>756</v>
      </c>
      <c r="C430" s="62">
        <v>2010606.22</v>
      </c>
      <c r="D430" s="35">
        <f t="shared" si="100"/>
        <v>2.7799766378758814E-3</v>
      </c>
      <c r="E430" s="61">
        <f t="shared" si="88"/>
        <v>16206031</v>
      </c>
      <c r="F430" s="36">
        <f t="shared" si="89"/>
        <v>28776680</v>
      </c>
      <c r="G430" s="36">
        <f t="shared" si="90"/>
        <v>5661909</v>
      </c>
      <c r="H430" s="37">
        <f t="shared" si="91"/>
        <v>44928</v>
      </c>
      <c r="I430" s="37">
        <f t="shared" si="92"/>
        <v>1735898</v>
      </c>
      <c r="J430" s="37">
        <f t="shared" si="93"/>
        <v>766105</v>
      </c>
      <c r="K430" s="37">
        <f t="shared" si="94"/>
        <v>2546931</v>
      </c>
      <c r="L430" s="37"/>
      <c r="M430" s="37">
        <f t="shared" si="95"/>
        <v>582684</v>
      </c>
      <c r="N430" s="37">
        <f t="shared" si="96"/>
        <v>2592330</v>
      </c>
      <c r="O430" s="37">
        <f t="shared" si="97"/>
        <v>3175014</v>
      </c>
      <c r="P430" s="37">
        <f t="shared" si="98"/>
        <v>3175014</v>
      </c>
      <c r="Q430" s="37">
        <f t="shared" si="99"/>
        <v>2981121</v>
      </c>
    </row>
    <row r="431" spans="1:17" s="34" customFormat="1" ht="15" x14ac:dyDescent="0.3">
      <c r="A431" s="53">
        <v>15301</v>
      </c>
      <c r="B431" s="54" t="s">
        <v>757</v>
      </c>
      <c r="C431" s="62">
        <v>1019.52</v>
      </c>
      <c r="D431" s="35">
        <f t="shared" si="100"/>
        <v>1.4096453863786507E-6</v>
      </c>
      <c r="E431" s="61">
        <f t="shared" si="88"/>
        <v>8218</v>
      </c>
      <c r="F431" s="36">
        <f t="shared" si="89"/>
        <v>14592</v>
      </c>
      <c r="G431" s="36">
        <f t="shared" si="90"/>
        <v>2871</v>
      </c>
      <c r="H431" s="37">
        <f t="shared" si="91"/>
        <v>23</v>
      </c>
      <c r="I431" s="37">
        <f t="shared" si="92"/>
        <v>880</v>
      </c>
      <c r="J431" s="37">
        <f t="shared" si="93"/>
        <v>388</v>
      </c>
      <c r="K431" s="37">
        <f t="shared" si="94"/>
        <v>1291</v>
      </c>
      <c r="L431" s="37"/>
      <c r="M431" s="37">
        <f t="shared" si="95"/>
        <v>295</v>
      </c>
      <c r="N431" s="37">
        <f t="shared" si="96"/>
        <v>1314</v>
      </c>
      <c r="O431" s="37">
        <f t="shared" si="97"/>
        <v>1609</v>
      </c>
      <c r="P431" s="37">
        <f t="shared" si="98"/>
        <v>1609</v>
      </c>
      <c r="Q431" s="37">
        <f t="shared" si="99"/>
        <v>1512</v>
      </c>
    </row>
    <row r="432" spans="1:17" s="34" customFormat="1" ht="15" x14ac:dyDescent="0.3">
      <c r="A432" s="53">
        <v>15302</v>
      </c>
      <c r="B432" s="54" t="s">
        <v>758</v>
      </c>
      <c r="C432" s="62">
        <v>123909.02</v>
      </c>
      <c r="D432" s="35">
        <f t="shared" si="100"/>
        <v>1.7132354281789466E-4</v>
      </c>
      <c r="E432" s="61">
        <f t="shared" si="88"/>
        <v>998740</v>
      </c>
      <c r="F432" s="36">
        <f t="shared" si="89"/>
        <v>1773440</v>
      </c>
      <c r="G432" s="36">
        <f t="shared" si="90"/>
        <v>348930</v>
      </c>
      <c r="H432" s="37">
        <f t="shared" si="91"/>
        <v>2769</v>
      </c>
      <c r="I432" s="37">
        <f t="shared" si="92"/>
        <v>106979</v>
      </c>
      <c r="J432" s="37">
        <f t="shared" si="93"/>
        <v>47213</v>
      </c>
      <c r="K432" s="37">
        <f t="shared" si="94"/>
        <v>156961</v>
      </c>
      <c r="L432" s="37"/>
      <c r="M432" s="37">
        <f t="shared" si="95"/>
        <v>35909</v>
      </c>
      <c r="N432" s="37">
        <f t="shared" si="96"/>
        <v>159759</v>
      </c>
      <c r="O432" s="37">
        <f t="shared" si="97"/>
        <v>195668</v>
      </c>
      <c r="P432" s="37">
        <f t="shared" si="98"/>
        <v>195668</v>
      </c>
      <c r="Q432" s="37">
        <f t="shared" si="99"/>
        <v>183720</v>
      </c>
    </row>
    <row r="433" spans="1:17" s="34" customFormat="1" ht="15" x14ac:dyDescent="0.3">
      <c r="A433" s="53">
        <v>15303</v>
      </c>
      <c r="B433" s="54" t="s">
        <v>759</v>
      </c>
      <c r="C433" s="62">
        <v>755.16</v>
      </c>
      <c r="D433" s="35">
        <f t="shared" si="100"/>
        <v>1.044126461450194E-6</v>
      </c>
      <c r="E433" s="61">
        <f t="shared" si="88"/>
        <v>6087</v>
      </c>
      <c r="F433" s="36">
        <f t="shared" si="89"/>
        <v>10808</v>
      </c>
      <c r="G433" s="36">
        <f t="shared" si="90"/>
        <v>2127</v>
      </c>
      <c r="H433" s="37">
        <f t="shared" si="91"/>
        <v>17</v>
      </c>
      <c r="I433" s="37">
        <f t="shared" si="92"/>
        <v>652</v>
      </c>
      <c r="J433" s="37">
        <f t="shared" si="93"/>
        <v>288</v>
      </c>
      <c r="K433" s="37">
        <f t="shared" si="94"/>
        <v>957</v>
      </c>
      <c r="L433" s="37"/>
      <c r="M433" s="37">
        <f t="shared" si="95"/>
        <v>219</v>
      </c>
      <c r="N433" s="37">
        <f t="shared" si="96"/>
        <v>974</v>
      </c>
      <c r="O433" s="37">
        <f t="shared" si="97"/>
        <v>1193</v>
      </c>
      <c r="P433" s="37">
        <f t="shared" si="98"/>
        <v>1193</v>
      </c>
      <c r="Q433" s="37">
        <f t="shared" si="99"/>
        <v>1120</v>
      </c>
    </row>
    <row r="434" spans="1:17" s="34" customFormat="1" ht="15" x14ac:dyDescent="0.3">
      <c r="A434" s="53">
        <v>15305</v>
      </c>
      <c r="B434" s="54" t="s">
        <v>760</v>
      </c>
      <c r="C434" s="62">
        <v>16268.87</v>
      </c>
      <c r="D434" s="35">
        <f t="shared" si="100"/>
        <v>2.2494249781361859E-5</v>
      </c>
      <c r="E434" s="61">
        <f t="shared" si="88"/>
        <v>131132</v>
      </c>
      <c r="F434" s="36">
        <f t="shared" si="89"/>
        <v>232847</v>
      </c>
      <c r="G434" s="36">
        <f t="shared" si="90"/>
        <v>45813</v>
      </c>
      <c r="H434" s="37">
        <f t="shared" si="91"/>
        <v>364</v>
      </c>
      <c r="I434" s="37">
        <f t="shared" si="92"/>
        <v>14046</v>
      </c>
      <c r="J434" s="37">
        <f t="shared" si="93"/>
        <v>6199</v>
      </c>
      <c r="K434" s="37">
        <f t="shared" si="94"/>
        <v>20609</v>
      </c>
      <c r="L434" s="37"/>
      <c r="M434" s="37">
        <f t="shared" si="95"/>
        <v>4715</v>
      </c>
      <c r="N434" s="37">
        <f t="shared" si="96"/>
        <v>20976</v>
      </c>
      <c r="O434" s="37">
        <f t="shared" si="97"/>
        <v>25691</v>
      </c>
      <c r="P434" s="37">
        <f t="shared" si="98"/>
        <v>25691</v>
      </c>
      <c r="Q434" s="37">
        <f t="shared" si="99"/>
        <v>24122</v>
      </c>
    </row>
    <row r="435" spans="1:17" s="34" customFormat="1" ht="15" x14ac:dyDescent="0.3">
      <c r="A435" s="53">
        <v>15306</v>
      </c>
      <c r="B435" s="54" t="s">
        <v>761</v>
      </c>
      <c r="C435" s="62">
        <v>21158.23</v>
      </c>
      <c r="D435" s="35">
        <f t="shared" si="100"/>
        <v>2.9254552439813206E-5</v>
      </c>
      <c r="E435" s="61">
        <f t="shared" si="88"/>
        <v>170541</v>
      </c>
      <c r="F435" s="36">
        <f t="shared" si="89"/>
        <v>302826</v>
      </c>
      <c r="G435" s="36">
        <f t="shared" si="90"/>
        <v>59582</v>
      </c>
      <c r="H435" s="37">
        <f t="shared" si="91"/>
        <v>473</v>
      </c>
      <c r="I435" s="37">
        <f t="shared" si="92"/>
        <v>18267</v>
      </c>
      <c r="J435" s="37">
        <f t="shared" si="93"/>
        <v>8062</v>
      </c>
      <c r="K435" s="37">
        <f t="shared" si="94"/>
        <v>26802</v>
      </c>
      <c r="L435" s="37"/>
      <c r="M435" s="37">
        <f t="shared" si="95"/>
        <v>6132</v>
      </c>
      <c r="N435" s="37">
        <f t="shared" si="96"/>
        <v>27280</v>
      </c>
      <c r="O435" s="37">
        <f t="shared" si="97"/>
        <v>33412</v>
      </c>
      <c r="P435" s="37">
        <f t="shared" si="98"/>
        <v>33412</v>
      </c>
      <c r="Q435" s="37">
        <f t="shared" si="99"/>
        <v>31371</v>
      </c>
    </row>
    <row r="436" spans="1:17" s="34" customFormat="1" ht="15" x14ac:dyDescent="0.3">
      <c r="A436" s="53">
        <v>15309</v>
      </c>
      <c r="B436" s="54" t="s">
        <v>762</v>
      </c>
      <c r="C436" s="62">
        <v>10636.75</v>
      </c>
      <c r="D436" s="35">
        <f t="shared" si="100"/>
        <v>1.4706965595145866E-5</v>
      </c>
      <c r="E436" s="61">
        <f t="shared" si="88"/>
        <v>85735</v>
      </c>
      <c r="F436" s="36">
        <f t="shared" si="89"/>
        <v>152238</v>
      </c>
      <c r="G436" s="36">
        <f t="shared" si="90"/>
        <v>29953</v>
      </c>
      <c r="H436" s="37">
        <f t="shared" si="91"/>
        <v>238</v>
      </c>
      <c r="I436" s="37">
        <f t="shared" si="92"/>
        <v>9183</v>
      </c>
      <c r="J436" s="37">
        <f t="shared" si="93"/>
        <v>4053</v>
      </c>
      <c r="K436" s="37">
        <f t="shared" si="94"/>
        <v>13474</v>
      </c>
      <c r="L436" s="37"/>
      <c r="M436" s="37">
        <f t="shared" si="95"/>
        <v>3083</v>
      </c>
      <c r="N436" s="37">
        <f t="shared" si="96"/>
        <v>13714</v>
      </c>
      <c r="O436" s="37">
        <f t="shared" si="97"/>
        <v>16797</v>
      </c>
      <c r="P436" s="37">
        <f t="shared" si="98"/>
        <v>16797</v>
      </c>
      <c r="Q436" s="37">
        <f t="shared" si="99"/>
        <v>15771</v>
      </c>
    </row>
    <row r="437" spans="1:17" s="34" customFormat="1" ht="15" x14ac:dyDescent="0.3">
      <c r="A437" s="53">
        <v>15310</v>
      </c>
      <c r="B437" s="54" t="s">
        <v>763</v>
      </c>
      <c r="C437" s="62">
        <v>7769.56</v>
      </c>
      <c r="D437" s="35">
        <f t="shared" si="100"/>
        <v>1.0742628303703812E-5</v>
      </c>
      <c r="E437" s="61">
        <f t="shared" si="88"/>
        <v>62625</v>
      </c>
      <c r="F437" s="36">
        <f t="shared" si="89"/>
        <v>111201</v>
      </c>
      <c r="G437" s="36">
        <f t="shared" si="90"/>
        <v>21879</v>
      </c>
      <c r="H437" s="37">
        <f t="shared" si="91"/>
        <v>174</v>
      </c>
      <c r="I437" s="37">
        <f t="shared" si="92"/>
        <v>6708</v>
      </c>
      <c r="J437" s="37">
        <f t="shared" si="93"/>
        <v>2960</v>
      </c>
      <c r="K437" s="37">
        <f t="shared" si="94"/>
        <v>9842</v>
      </c>
      <c r="L437" s="37"/>
      <c r="M437" s="37">
        <f t="shared" si="95"/>
        <v>2252</v>
      </c>
      <c r="N437" s="37">
        <f t="shared" si="96"/>
        <v>10018</v>
      </c>
      <c r="O437" s="37">
        <f t="shared" si="97"/>
        <v>12270</v>
      </c>
      <c r="P437" s="37">
        <f t="shared" si="98"/>
        <v>12270</v>
      </c>
      <c r="Q437" s="37">
        <f t="shared" si="99"/>
        <v>11520</v>
      </c>
    </row>
    <row r="438" spans="1:17" s="34" customFormat="1" ht="15" x14ac:dyDescent="0.3">
      <c r="A438" s="53">
        <v>15311</v>
      </c>
      <c r="B438" s="54" t="s">
        <v>764</v>
      </c>
      <c r="C438" s="62">
        <v>11707.49</v>
      </c>
      <c r="D438" s="35">
        <f t="shared" si="100"/>
        <v>1.618743061889339E-5</v>
      </c>
      <c r="E438" s="61">
        <f t="shared" si="88"/>
        <v>94366</v>
      </c>
      <c r="F438" s="36">
        <f t="shared" si="89"/>
        <v>167563</v>
      </c>
      <c r="G438" s="36">
        <f t="shared" si="90"/>
        <v>32969</v>
      </c>
      <c r="H438" s="37">
        <f t="shared" si="91"/>
        <v>262</v>
      </c>
      <c r="I438" s="37">
        <f t="shared" si="92"/>
        <v>10108</v>
      </c>
      <c r="J438" s="37">
        <f t="shared" si="93"/>
        <v>4461</v>
      </c>
      <c r="K438" s="37">
        <f t="shared" si="94"/>
        <v>14831</v>
      </c>
      <c r="L438" s="37"/>
      <c r="M438" s="37">
        <f t="shared" si="95"/>
        <v>3393</v>
      </c>
      <c r="N438" s="37">
        <f t="shared" si="96"/>
        <v>15095</v>
      </c>
      <c r="O438" s="37">
        <f t="shared" si="97"/>
        <v>18488</v>
      </c>
      <c r="P438" s="37">
        <f t="shared" si="98"/>
        <v>18488</v>
      </c>
      <c r="Q438" s="37">
        <f t="shared" si="99"/>
        <v>17359</v>
      </c>
    </row>
    <row r="439" spans="1:17" s="34" customFormat="1" ht="15" x14ac:dyDescent="0.3">
      <c r="A439" s="53">
        <v>15542</v>
      </c>
      <c r="B439" s="54" t="s">
        <v>765</v>
      </c>
      <c r="C439" s="62">
        <v>1055982</v>
      </c>
      <c r="D439" s="35">
        <f t="shared" si="100"/>
        <v>1.4600597873498317E-3</v>
      </c>
      <c r="E439" s="61">
        <f t="shared" si="88"/>
        <v>8511501</v>
      </c>
      <c r="F439" s="36">
        <f t="shared" si="89"/>
        <v>15113679</v>
      </c>
      <c r="G439" s="36">
        <f t="shared" si="90"/>
        <v>2973667</v>
      </c>
      <c r="H439" s="37">
        <f t="shared" si="91"/>
        <v>23596</v>
      </c>
      <c r="I439" s="37">
        <f t="shared" si="92"/>
        <v>911704</v>
      </c>
      <c r="J439" s="37">
        <f t="shared" si="93"/>
        <v>402363</v>
      </c>
      <c r="K439" s="37">
        <f t="shared" si="94"/>
        <v>1337663</v>
      </c>
      <c r="L439" s="37"/>
      <c r="M439" s="37">
        <f t="shared" si="95"/>
        <v>306029</v>
      </c>
      <c r="N439" s="37">
        <f t="shared" si="96"/>
        <v>1361507</v>
      </c>
      <c r="O439" s="37">
        <f t="shared" si="97"/>
        <v>1667536</v>
      </c>
      <c r="P439" s="37">
        <f t="shared" si="98"/>
        <v>1667536</v>
      </c>
      <c r="Q439" s="37">
        <f t="shared" si="99"/>
        <v>1565702</v>
      </c>
    </row>
    <row r="440" spans="1:17" s="34" customFormat="1" ht="15" x14ac:dyDescent="0.3">
      <c r="A440" s="53">
        <v>15543</v>
      </c>
      <c r="B440" s="54" t="s">
        <v>766</v>
      </c>
      <c r="C440" s="62">
        <v>354801.78</v>
      </c>
      <c r="D440" s="35">
        <f t="shared" si="100"/>
        <v>4.9056878948518234E-4</v>
      </c>
      <c r="E440" s="61">
        <f t="shared" si="88"/>
        <v>2859799</v>
      </c>
      <c r="F440" s="36">
        <f t="shared" si="89"/>
        <v>5078079</v>
      </c>
      <c r="G440" s="36">
        <f t="shared" si="90"/>
        <v>999129</v>
      </c>
      <c r="H440" s="37">
        <f t="shared" si="91"/>
        <v>7928</v>
      </c>
      <c r="I440" s="37">
        <f t="shared" si="92"/>
        <v>306325</v>
      </c>
      <c r="J440" s="37">
        <f t="shared" si="93"/>
        <v>135191</v>
      </c>
      <c r="K440" s="37">
        <f t="shared" si="94"/>
        <v>449444</v>
      </c>
      <c r="L440" s="37"/>
      <c r="M440" s="37">
        <f t="shared" si="95"/>
        <v>102823</v>
      </c>
      <c r="N440" s="37">
        <f t="shared" si="96"/>
        <v>457456</v>
      </c>
      <c r="O440" s="37">
        <f t="shared" si="97"/>
        <v>560279</v>
      </c>
      <c r="P440" s="37">
        <f t="shared" si="98"/>
        <v>560279</v>
      </c>
      <c r="Q440" s="37">
        <f t="shared" si="99"/>
        <v>526064</v>
      </c>
    </row>
    <row r="441" spans="1:17" s="34" customFormat="1" ht="15" x14ac:dyDescent="0.3">
      <c r="A441" s="53">
        <v>15601</v>
      </c>
      <c r="B441" s="54" t="s">
        <v>767</v>
      </c>
      <c r="C441" s="62">
        <v>229326.75</v>
      </c>
      <c r="D441" s="35">
        <f t="shared" si="100"/>
        <v>3.1707999363495589E-4</v>
      </c>
      <c r="E441" s="61">
        <f t="shared" si="88"/>
        <v>1848436</v>
      </c>
      <c r="F441" s="36">
        <f t="shared" si="89"/>
        <v>3282225</v>
      </c>
      <c r="G441" s="36">
        <f t="shared" si="90"/>
        <v>645789</v>
      </c>
      <c r="H441" s="37">
        <f t="shared" si="91"/>
        <v>5124</v>
      </c>
      <c r="I441" s="37">
        <f t="shared" si="92"/>
        <v>197994</v>
      </c>
      <c r="J441" s="37">
        <f t="shared" si="93"/>
        <v>87381</v>
      </c>
      <c r="K441" s="37">
        <f t="shared" si="94"/>
        <v>290499</v>
      </c>
      <c r="L441" s="37"/>
      <c r="M441" s="37">
        <f t="shared" si="95"/>
        <v>66460</v>
      </c>
      <c r="N441" s="37">
        <f t="shared" si="96"/>
        <v>295677</v>
      </c>
      <c r="O441" s="37">
        <f t="shared" si="97"/>
        <v>362137</v>
      </c>
      <c r="P441" s="37">
        <f t="shared" si="98"/>
        <v>362137</v>
      </c>
      <c r="Q441" s="37">
        <f t="shared" si="99"/>
        <v>340022</v>
      </c>
    </row>
    <row r="442" spans="1:17" s="34" customFormat="1" ht="15" x14ac:dyDescent="0.3">
      <c r="A442" s="53">
        <v>15701</v>
      </c>
      <c r="B442" s="54" t="s">
        <v>768</v>
      </c>
      <c r="C442" s="62">
        <v>186502.63</v>
      </c>
      <c r="D442" s="35">
        <f t="shared" si="100"/>
        <v>2.5786896963961921E-4</v>
      </c>
      <c r="E442" s="61">
        <f t="shared" si="88"/>
        <v>1503262</v>
      </c>
      <c r="F442" s="36">
        <f t="shared" si="89"/>
        <v>2669308</v>
      </c>
      <c r="G442" s="36">
        <f t="shared" si="90"/>
        <v>525195</v>
      </c>
      <c r="H442" s="37">
        <f t="shared" si="91"/>
        <v>4167</v>
      </c>
      <c r="I442" s="37">
        <f t="shared" si="92"/>
        <v>161021</v>
      </c>
      <c r="J442" s="37">
        <f t="shared" si="93"/>
        <v>71063</v>
      </c>
      <c r="K442" s="37">
        <f t="shared" si="94"/>
        <v>236251</v>
      </c>
      <c r="L442" s="37"/>
      <c r="M442" s="37">
        <f t="shared" si="95"/>
        <v>54049</v>
      </c>
      <c r="N442" s="37">
        <f t="shared" si="96"/>
        <v>240463</v>
      </c>
      <c r="O442" s="37">
        <f t="shared" si="97"/>
        <v>294512</v>
      </c>
      <c r="P442" s="37">
        <f t="shared" si="98"/>
        <v>294512</v>
      </c>
      <c r="Q442" s="37">
        <f t="shared" si="99"/>
        <v>276527</v>
      </c>
    </row>
    <row r="443" spans="1:17" s="34" customFormat="1" ht="15" x14ac:dyDescent="0.3">
      <c r="A443" s="53">
        <v>15702</v>
      </c>
      <c r="B443" s="54" t="s">
        <v>769</v>
      </c>
      <c r="C443" s="62">
        <v>18625.82</v>
      </c>
      <c r="D443" s="35">
        <f t="shared" si="100"/>
        <v>2.5753100704762243E-5</v>
      </c>
      <c r="E443" s="61">
        <f t="shared" si="88"/>
        <v>150129</v>
      </c>
      <c r="F443" s="36">
        <f t="shared" si="89"/>
        <v>266581</v>
      </c>
      <c r="G443" s="36">
        <f t="shared" si="90"/>
        <v>52451</v>
      </c>
      <c r="H443" s="37">
        <f t="shared" si="91"/>
        <v>416</v>
      </c>
      <c r="I443" s="37">
        <f t="shared" si="92"/>
        <v>16081</v>
      </c>
      <c r="J443" s="37">
        <f t="shared" si="93"/>
        <v>7097</v>
      </c>
      <c r="K443" s="37">
        <f t="shared" si="94"/>
        <v>23594</v>
      </c>
      <c r="L443" s="37"/>
      <c r="M443" s="37">
        <f t="shared" si="95"/>
        <v>5398</v>
      </c>
      <c r="N443" s="37">
        <f t="shared" si="96"/>
        <v>24015</v>
      </c>
      <c r="O443" s="37">
        <f t="shared" si="97"/>
        <v>29413</v>
      </c>
      <c r="P443" s="37">
        <f t="shared" si="98"/>
        <v>29413</v>
      </c>
      <c r="Q443" s="37">
        <f t="shared" si="99"/>
        <v>27616</v>
      </c>
    </row>
    <row r="444" spans="1:17" s="34" customFormat="1" ht="15" x14ac:dyDescent="0.3">
      <c r="A444" s="53">
        <v>16201</v>
      </c>
      <c r="B444" s="54" t="s">
        <v>770</v>
      </c>
      <c r="C444" s="62">
        <v>439845.61</v>
      </c>
      <c r="D444" s="35">
        <f t="shared" si="100"/>
        <v>6.0815514639771988E-4</v>
      </c>
      <c r="E444" s="61">
        <f t="shared" si="88"/>
        <v>3545275</v>
      </c>
      <c r="F444" s="36">
        <f t="shared" si="89"/>
        <v>6295264</v>
      </c>
      <c r="G444" s="36">
        <f t="shared" si="90"/>
        <v>1238614</v>
      </c>
      <c r="H444" s="37">
        <f t="shared" si="91"/>
        <v>9828</v>
      </c>
      <c r="I444" s="37">
        <f t="shared" si="92"/>
        <v>379750</v>
      </c>
      <c r="J444" s="37">
        <f t="shared" si="93"/>
        <v>167595</v>
      </c>
      <c r="K444" s="37">
        <f t="shared" si="94"/>
        <v>557173</v>
      </c>
      <c r="L444" s="37"/>
      <c r="M444" s="37">
        <f t="shared" si="95"/>
        <v>127470</v>
      </c>
      <c r="N444" s="37">
        <f t="shared" si="96"/>
        <v>567105</v>
      </c>
      <c r="O444" s="37">
        <f t="shared" si="97"/>
        <v>694575</v>
      </c>
      <c r="P444" s="37">
        <f t="shared" si="98"/>
        <v>694575</v>
      </c>
      <c r="Q444" s="37">
        <f t="shared" si="99"/>
        <v>652158</v>
      </c>
    </row>
    <row r="445" spans="1:17" s="34" customFormat="1" ht="15" x14ac:dyDescent="0.3">
      <c r="A445" s="53">
        <v>16203</v>
      </c>
      <c r="B445" s="54" t="s">
        <v>771</v>
      </c>
      <c r="C445" s="62">
        <v>13452.63</v>
      </c>
      <c r="D445" s="35">
        <f t="shared" si="100"/>
        <v>1.8600358810184233E-5</v>
      </c>
      <c r="E445" s="61">
        <f t="shared" si="88"/>
        <v>108432</v>
      </c>
      <c r="F445" s="36">
        <f t="shared" si="89"/>
        <v>192540</v>
      </c>
      <c r="G445" s="36">
        <f t="shared" si="90"/>
        <v>37883</v>
      </c>
      <c r="H445" s="37">
        <f t="shared" si="91"/>
        <v>301</v>
      </c>
      <c r="I445" s="37">
        <f t="shared" si="92"/>
        <v>11615</v>
      </c>
      <c r="J445" s="37">
        <f t="shared" si="93"/>
        <v>5126</v>
      </c>
      <c r="K445" s="37">
        <f t="shared" si="94"/>
        <v>17042</v>
      </c>
      <c r="L445" s="37"/>
      <c r="M445" s="37">
        <f t="shared" si="95"/>
        <v>3899</v>
      </c>
      <c r="N445" s="37">
        <f t="shared" si="96"/>
        <v>17345</v>
      </c>
      <c r="O445" s="37">
        <f t="shared" si="97"/>
        <v>21244</v>
      </c>
      <c r="P445" s="37">
        <f t="shared" si="98"/>
        <v>21244</v>
      </c>
      <c r="Q445" s="37">
        <f t="shared" si="99"/>
        <v>19946</v>
      </c>
    </row>
    <row r="446" spans="1:17" s="34" customFormat="1" ht="15" x14ac:dyDescent="0.3">
      <c r="A446" s="53">
        <v>16301</v>
      </c>
      <c r="B446" s="54" t="s">
        <v>772</v>
      </c>
      <c r="C446" s="62">
        <v>6870.94</v>
      </c>
      <c r="D446" s="35">
        <f t="shared" si="100"/>
        <v>9.5001460207593053E-6</v>
      </c>
      <c r="E446" s="61">
        <f t="shared" si="88"/>
        <v>55382</v>
      </c>
      <c r="F446" s="36">
        <f t="shared" si="89"/>
        <v>98340</v>
      </c>
      <c r="G446" s="36">
        <f t="shared" si="90"/>
        <v>19349</v>
      </c>
      <c r="H446" s="37">
        <f t="shared" si="91"/>
        <v>154</v>
      </c>
      <c r="I446" s="37">
        <f t="shared" si="92"/>
        <v>5932</v>
      </c>
      <c r="J446" s="37">
        <f t="shared" si="93"/>
        <v>2618</v>
      </c>
      <c r="K446" s="37">
        <f t="shared" si="94"/>
        <v>8704</v>
      </c>
      <c r="L446" s="37"/>
      <c r="M446" s="37">
        <f t="shared" si="95"/>
        <v>1991</v>
      </c>
      <c r="N446" s="37">
        <f t="shared" si="96"/>
        <v>8859</v>
      </c>
      <c r="O446" s="37">
        <f t="shared" si="97"/>
        <v>10850</v>
      </c>
      <c r="P446" s="37">
        <f t="shared" si="98"/>
        <v>10850</v>
      </c>
      <c r="Q446" s="37">
        <f t="shared" si="99"/>
        <v>10188</v>
      </c>
    </row>
    <row r="447" spans="1:17" s="34" customFormat="1" ht="15" x14ac:dyDescent="0.3">
      <c r="A447" s="53">
        <v>16302</v>
      </c>
      <c r="B447" s="54" t="s">
        <v>773</v>
      </c>
      <c r="C447" s="62">
        <v>11780.05</v>
      </c>
      <c r="D447" s="35">
        <f t="shared" si="100"/>
        <v>1.6287756134072725E-5</v>
      </c>
      <c r="E447" s="61">
        <f t="shared" si="88"/>
        <v>94950</v>
      </c>
      <c r="F447" s="36">
        <f t="shared" si="89"/>
        <v>168601</v>
      </c>
      <c r="G447" s="36">
        <f t="shared" si="90"/>
        <v>33173</v>
      </c>
      <c r="H447" s="37">
        <f t="shared" si="91"/>
        <v>263</v>
      </c>
      <c r="I447" s="37">
        <f t="shared" si="92"/>
        <v>10171</v>
      </c>
      <c r="J447" s="37">
        <f t="shared" si="93"/>
        <v>4489</v>
      </c>
      <c r="K447" s="37">
        <f t="shared" si="94"/>
        <v>14923</v>
      </c>
      <c r="L447" s="37"/>
      <c r="M447" s="37">
        <f t="shared" si="95"/>
        <v>3414</v>
      </c>
      <c r="N447" s="37">
        <f t="shared" si="96"/>
        <v>15188</v>
      </c>
      <c r="O447" s="37">
        <f t="shared" si="97"/>
        <v>18602</v>
      </c>
      <c r="P447" s="37">
        <f t="shared" si="98"/>
        <v>18602</v>
      </c>
      <c r="Q447" s="37">
        <f t="shared" si="99"/>
        <v>17466</v>
      </c>
    </row>
    <row r="448" spans="1:17" s="34" customFormat="1" ht="15" x14ac:dyDescent="0.3">
      <c r="A448" s="53">
        <v>16303</v>
      </c>
      <c r="B448" s="54" t="s">
        <v>774</v>
      </c>
      <c r="C448" s="62">
        <v>141866.14000000001</v>
      </c>
      <c r="D448" s="35">
        <f t="shared" si="100"/>
        <v>1.961520614939852E-4</v>
      </c>
      <c r="E448" s="61">
        <f t="shared" si="88"/>
        <v>1143480</v>
      </c>
      <c r="F448" s="36">
        <f t="shared" si="89"/>
        <v>2030451</v>
      </c>
      <c r="G448" s="36">
        <f t="shared" si="90"/>
        <v>399498</v>
      </c>
      <c r="H448" s="37">
        <f t="shared" si="91"/>
        <v>3170</v>
      </c>
      <c r="I448" s="37">
        <f t="shared" si="92"/>
        <v>122483</v>
      </c>
      <c r="J448" s="37">
        <f t="shared" si="93"/>
        <v>54056</v>
      </c>
      <c r="K448" s="37">
        <f t="shared" si="94"/>
        <v>179709</v>
      </c>
      <c r="L448" s="37"/>
      <c r="M448" s="37">
        <f t="shared" si="95"/>
        <v>41114</v>
      </c>
      <c r="N448" s="37">
        <f t="shared" si="96"/>
        <v>182912</v>
      </c>
      <c r="O448" s="37">
        <f t="shared" si="97"/>
        <v>224026</v>
      </c>
      <c r="P448" s="37">
        <f t="shared" si="98"/>
        <v>224026</v>
      </c>
      <c r="Q448" s="37">
        <f t="shared" si="99"/>
        <v>210345</v>
      </c>
    </row>
    <row r="449" spans="1:17" s="34" customFormat="1" ht="15" x14ac:dyDescent="0.3">
      <c r="A449" s="53">
        <v>16304</v>
      </c>
      <c r="B449" s="54" t="s">
        <v>775</v>
      </c>
      <c r="C449" s="62">
        <v>63482.66</v>
      </c>
      <c r="D449" s="35">
        <f t="shared" si="100"/>
        <v>8.7774677087300415E-5</v>
      </c>
      <c r="E449" s="61">
        <f t="shared" si="88"/>
        <v>511687</v>
      </c>
      <c r="F449" s="36">
        <f t="shared" si="89"/>
        <v>908592</v>
      </c>
      <c r="G449" s="36">
        <f t="shared" si="90"/>
        <v>178769</v>
      </c>
      <c r="H449" s="37">
        <f t="shared" si="91"/>
        <v>1419</v>
      </c>
      <c r="I449" s="37">
        <f t="shared" si="92"/>
        <v>54809</v>
      </c>
      <c r="J449" s="37">
        <f t="shared" si="93"/>
        <v>24189</v>
      </c>
      <c r="K449" s="37">
        <f t="shared" si="94"/>
        <v>80417</v>
      </c>
      <c r="L449" s="37"/>
      <c r="M449" s="37">
        <f t="shared" si="95"/>
        <v>18398</v>
      </c>
      <c r="N449" s="37">
        <f t="shared" si="96"/>
        <v>81850</v>
      </c>
      <c r="O449" s="37">
        <f t="shared" si="97"/>
        <v>100248</v>
      </c>
      <c r="P449" s="37">
        <f t="shared" si="98"/>
        <v>100248</v>
      </c>
      <c r="Q449" s="37">
        <f t="shared" si="99"/>
        <v>94126</v>
      </c>
    </row>
    <row r="450" spans="1:17" s="34" customFormat="1" ht="15" x14ac:dyDescent="0.3">
      <c r="A450" s="53">
        <v>16305</v>
      </c>
      <c r="B450" s="54" t="s">
        <v>776</v>
      </c>
      <c r="C450" s="62">
        <v>35429.410000000003</v>
      </c>
      <c r="D450" s="35">
        <f t="shared" si="100"/>
        <v>4.898668427163532E-5</v>
      </c>
      <c r="E450" s="61">
        <f t="shared" si="88"/>
        <v>285571</v>
      </c>
      <c r="F450" s="36">
        <f t="shared" si="89"/>
        <v>507081</v>
      </c>
      <c r="G450" s="36">
        <f t="shared" si="90"/>
        <v>99770</v>
      </c>
      <c r="H450" s="37">
        <f t="shared" si="91"/>
        <v>792</v>
      </c>
      <c r="I450" s="37">
        <f t="shared" si="92"/>
        <v>30589</v>
      </c>
      <c r="J450" s="37">
        <f t="shared" si="93"/>
        <v>13500</v>
      </c>
      <c r="K450" s="37">
        <f t="shared" si="94"/>
        <v>44881</v>
      </c>
      <c r="L450" s="37"/>
      <c r="M450" s="37">
        <f t="shared" si="95"/>
        <v>10268</v>
      </c>
      <c r="N450" s="37">
        <f t="shared" si="96"/>
        <v>45680</v>
      </c>
      <c r="O450" s="37">
        <f t="shared" si="97"/>
        <v>55948</v>
      </c>
      <c r="P450" s="37">
        <f t="shared" si="98"/>
        <v>55948</v>
      </c>
      <c r="Q450" s="37">
        <f t="shared" si="99"/>
        <v>52531</v>
      </c>
    </row>
    <row r="451" spans="1:17" s="34" customFormat="1" ht="15" x14ac:dyDescent="0.3">
      <c r="A451" s="53">
        <v>16306</v>
      </c>
      <c r="B451" s="54" t="s">
        <v>777</v>
      </c>
      <c r="C451" s="62">
        <v>17571.77</v>
      </c>
      <c r="D451" s="35">
        <f t="shared" si="100"/>
        <v>2.4295712208693097E-5</v>
      </c>
      <c r="E451" s="61">
        <f t="shared" si="88"/>
        <v>141633</v>
      </c>
      <c r="F451" s="36">
        <f t="shared" si="89"/>
        <v>251495</v>
      </c>
      <c r="G451" s="36">
        <f t="shared" si="90"/>
        <v>49482</v>
      </c>
      <c r="H451" s="37">
        <f t="shared" si="91"/>
        <v>393</v>
      </c>
      <c r="I451" s="37">
        <f t="shared" si="92"/>
        <v>15171</v>
      </c>
      <c r="J451" s="37">
        <f t="shared" si="93"/>
        <v>6695</v>
      </c>
      <c r="K451" s="37">
        <f t="shared" si="94"/>
        <v>22259</v>
      </c>
      <c r="L451" s="37"/>
      <c r="M451" s="37">
        <f t="shared" si="95"/>
        <v>5092</v>
      </c>
      <c r="N451" s="37">
        <f t="shared" si="96"/>
        <v>22656</v>
      </c>
      <c r="O451" s="37">
        <f t="shared" si="97"/>
        <v>27748</v>
      </c>
      <c r="P451" s="37">
        <f t="shared" si="98"/>
        <v>27748</v>
      </c>
      <c r="Q451" s="37">
        <f t="shared" si="99"/>
        <v>26054</v>
      </c>
    </row>
    <row r="452" spans="1:17" s="34" customFormat="1" ht="15" x14ac:dyDescent="0.3">
      <c r="A452" s="53">
        <v>16307</v>
      </c>
      <c r="B452" s="54" t="s">
        <v>778</v>
      </c>
      <c r="C452" s="62">
        <v>16650.22</v>
      </c>
      <c r="D452" s="35">
        <f t="shared" si="100"/>
        <v>2.302152562498974E-5</v>
      </c>
      <c r="E452" s="61">
        <f t="shared" si="88"/>
        <v>134205</v>
      </c>
      <c r="F452" s="36">
        <f t="shared" si="89"/>
        <v>238305</v>
      </c>
      <c r="G452" s="36">
        <f t="shared" si="90"/>
        <v>46887</v>
      </c>
      <c r="H452" s="37">
        <f t="shared" si="91"/>
        <v>372</v>
      </c>
      <c r="I452" s="37">
        <f t="shared" si="92"/>
        <v>14375</v>
      </c>
      <c r="J452" s="37">
        <f t="shared" si="93"/>
        <v>6344</v>
      </c>
      <c r="K452" s="37">
        <f t="shared" si="94"/>
        <v>21091</v>
      </c>
      <c r="L452" s="37"/>
      <c r="M452" s="37">
        <f t="shared" si="95"/>
        <v>4825</v>
      </c>
      <c r="N452" s="37">
        <f t="shared" si="96"/>
        <v>21468</v>
      </c>
      <c r="O452" s="37">
        <f t="shared" si="97"/>
        <v>26293</v>
      </c>
      <c r="P452" s="37">
        <f t="shared" si="98"/>
        <v>26293</v>
      </c>
      <c r="Q452" s="37">
        <f t="shared" si="99"/>
        <v>24687</v>
      </c>
    </row>
    <row r="453" spans="1:17" s="34" customFormat="1" ht="15" x14ac:dyDescent="0.3">
      <c r="A453" s="53">
        <v>16308</v>
      </c>
      <c r="B453" s="54" t="s">
        <v>779</v>
      </c>
      <c r="C453" s="62">
        <v>12776.16</v>
      </c>
      <c r="D453" s="35">
        <f t="shared" si="100"/>
        <v>1.7665033544840182E-5</v>
      </c>
      <c r="E453" s="61">
        <f t="shared" si="88"/>
        <v>102979</v>
      </c>
      <c r="F453" s="36">
        <f t="shared" si="89"/>
        <v>182858</v>
      </c>
      <c r="G453" s="36">
        <f t="shared" si="90"/>
        <v>35978</v>
      </c>
      <c r="H453" s="37">
        <f t="shared" si="91"/>
        <v>285</v>
      </c>
      <c r="I453" s="37">
        <f t="shared" si="92"/>
        <v>11031</v>
      </c>
      <c r="J453" s="37">
        <f t="shared" si="93"/>
        <v>4868</v>
      </c>
      <c r="K453" s="37">
        <f t="shared" si="94"/>
        <v>16184</v>
      </c>
      <c r="L453" s="37"/>
      <c r="M453" s="37">
        <f t="shared" si="95"/>
        <v>3703</v>
      </c>
      <c r="N453" s="37">
        <f t="shared" si="96"/>
        <v>16473</v>
      </c>
      <c r="O453" s="37">
        <f t="shared" si="97"/>
        <v>20176</v>
      </c>
      <c r="P453" s="37">
        <f t="shared" si="98"/>
        <v>20176</v>
      </c>
      <c r="Q453" s="37">
        <f t="shared" si="99"/>
        <v>18943</v>
      </c>
    </row>
    <row r="454" spans="1:17" s="34" customFormat="1" ht="15" x14ac:dyDescent="0.3">
      <c r="A454" s="53">
        <v>16542</v>
      </c>
      <c r="B454" s="54" t="s">
        <v>780</v>
      </c>
      <c r="C454" s="62">
        <v>576155.41</v>
      </c>
      <c r="D454" s="35">
        <f t="shared" si="100"/>
        <v>7.9662470137280283E-4</v>
      </c>
      <c r="E454" s="61">
        <f t="shared" si="88"/>
        <v>4643969</v>
      </c>
      <c r="F454" s="36">
        <f t="shared" si="89"/>
        <v>8246189</v>
      </c>
      <c r="G454" s="36">
        <f t="shared" si="90"/>
        <v>1622466</v>
      </c>
      <c r="H454" s="37">
        <f t="shared" si="91"/>
        <v>12874</v>
      </c>
      <c r="I454" s="37">
        <f t="shared" si="92"/>
        <v>497436</v>
      </c>
      <c r="J454" s="37">
        <f t="shared" si="93"/>
        <v>219534</v>
      </c>
      <c r="K454" s="37">
        <f t="shared" si="94"/>
        <v>729844</v>
      </c>
      <c r="L454" s="37"/>
      <c r="M454" s="37">
        <f t="shared" si="95"/>
        <v>166973</v>
      </c>
      <c r="N454" s="37">
        <f t="shared" si="96"/>
        <v>742853</v>
      </c>
      <c r="O454" s="37">
        <f t="shared" si="97"/>
        <v>909826</v>
      </c>
      <c r="P454" s="37">
        <f t="shared" si="98"/>
        <v>909826</v>
      </c>
      <c r="Q454" s="37">
        <f t="shared" si="99"/>
        <v>854264</v>
      </c>
    </row>
    <row r="455" spans="1:17" s="34" customFormat="1" ht="15" x14ac:dyDescent="0.3">
      <c r="A455" s="53">
        <v>16544</v>
      </c>
      <c r="B455" s="54" t="s">
        <v>781</v>
      </c>
      <c r="C455" s="62">
        <v>569313.6</v>
      </c>
      <c r="D455" s="35">
        <f t="shared" si="100"/>
        <v>7.8716483211964514E-4</v>
      </c>
      <c r="E455" s="61">
        <f t="shared" si="88"/>
        <v>4588822</v>
      </c>
      <c r="F455" s="36">
        <f t="shared" si="89"/>
        <v>8148266</v>
      </c>
      <c r="G455" s="36">
        <f t="shared" si="90"/>
        <v>1603199</v>
      </c>
      <c r="H455" s="37">
        <f t="shared" si="91"/>
        <v>12721</v>
      </c>
      <c r="I455" s="37">
        <f t="shared" si="92"/>
        <v>491529</v>
      </c>
      <c r="J455" s="37">
        <f t="shared" si="93"/>
        <v>216927</v>
      </c>
      <c r="K455" s="37">
        <f t="shared" si="94"/>
        <v>721177</v>
      </c>
      <c r="L455" s="37"/>
      <c r="M455" s="37">
        <f t="shared" si="95"/>
        <v>164990</v>
      </c>
      <c r="N455" s="37">
        <f t="shared" si="96"/>
        <v>734032</v>
      </c>
      <c r="O455" s="37">
        <f t="shared" si="97"/>
        <v>899022</v>
      </c>
      <c r="P455" s="37">
        <f t="shared" si="98"/>
        <v>899022</v>
      </c>
      <c r="Q455" s="37">
        <f t="shared" si="99"/>
        <v>844120</v>
      </c>
    </row>
    <row r="456" spans="1:17" s="34" customFormat="1" ht="15" x14ac:dyDescent="0.3">
      <c r="A456" s="53">
        <v>16545</v>
      </c>
      <c r="B456" s="54" t="s">
        <v>782</v>
      </c>
      <c r="C456" s="62">
        <v>75599.53</v>
      </c>
      <c r="D456" s="35">
        <f t="shared" si="100"/>
        <v>1.0452813939588669E-4</v>
      </c>
      <c r="E456" s="61">
        <f t="shared" si="88"/>
        <v>609353</v>
      </c>
      <c r="F456" s="36">
        <f t="shared" si="89"/>
        <v>1082014</v>
      </c>
      <c r="G456" s="36">
        <f t="shared" si="90"/>
        <v>212890</v>
      </c>
      <c r="H456" s="37">
        <f t="shared" si="91"/>
        <v>1689</v>
      </c>
      <c r="I456" s="37">
        <f t="shared" si="92"/>
        <v>65270</v>
      </c>
      <c r="J456" s="37">
        <f t="shared" si="93"/>
        <v>28806</v>
      </c>
      <c r="K456" s="37">
        <f t="shared" si="94"/>
        <v>95765</v>
      </c>
      <c r="L456" s="37"/>
      <c r="M456" s="37">
        <f t="shared" si="95"/>
        <v>21909</v>
      </c>
      <c r="N456" s="37">
        <f t="shared" si="96"/>
        <v>97473</v>
      </c>
      <c r="O456" s="37">
        <f t="shared" si="97"/>
        <v>119382</v>
      </c>
      <c r="P456" s="37">
        <f t="shared" si="98"/>
        <v>119382</v>
      </c>
      <c r="Q456" s="37">
        <f t="shared" si="99"/>
        <v>112091</v>
      </c>
    </row>
    <row r="457" spans="1:17" s="34" customFormat="1" ht="15" x14ac:dyDescent="0.3">
      <c r="A457" s="53">
        <v>16547</v>
      </c>
      <c r="B457" s="54" t="s">
        <v>783</v>
      </c>
      <c r="C457" s="62">
        <v>431268.88</v>
      </c>
      <c r="D457" s="35">
        <f t="shared" si="100"/>
        <v>5.9629647969700245E-4</v>
      </c>
      <c r="E457" s="61">
        <f t="shared" si="88"/>
        <v>3476144</v>
      </c>
      <c r="F457" s="36">
        <f t="shared" si="89"/>
        <v>6172510</v>
      </c>
      <c r="G457" s="36">
        <f t="shared" si="90"/>
        <v>1214462</v>
      </c>
      <c r="H457" s="37">
        <f t="shared" si="91"/>
        <v>9637</v>
      </c>
      <c r="I457" s="37">
        <f t="shared" si="92"/>
        <v>372345</v>
      </c>
      <c r="J457" s="37">
        <f t="shared" si="93"/>
        <v>164327</v>
      </c>
      <c r="K457" s="37">
        <f t="shared" si="94"/>
        <v>546309</v>
      </c>
      <c r="L457" s="37"/>
      <c r="M457" s="37">
        <f t="shared" si="95"/>
        <v>124984</v>
      </c>
      <c r="N457" s="37">
        <f t="shared" si="96"/>
        <v>556047</v>
      </c>
      <c r="O457" s="37">
        <f t="shared" si="97"/>
        <v>681031</v>
      </c>
      <c r="P457" s="37">
        <f t="shared" si="98"/>
        <v>681031</v>
      </c>
      <c r="Q457" s="37">
        <f t="shared" si="99"/>
        <v>639441</v>
      </c>
    </row>
    <row r="458" spans="1:17" s="34" customFormat="1" ht="15" x14ac:dyDescent="0.3">
      <c r="A458" s="53">
        <v>16548</v>
      </c>
      <c r="B458" s="54" t="s">
        <v>784</v>
      </c>
      <c r="C458" s="62">
        <v>492175.19</v>
      </c>
      <c r="D458" s="35">
        <f t="shared" si="100"/>
        <v>6.805089511471436E-4</v>
      </c>
      <c r="E458" s="61">
        <f t="shared" si="88"/>
        <v>3967065</v>
      </c>
      <c r="F458" s="36">
        <f t="shared" si="89"/>
        <v>7044228</v>
      </c>
      <c r="G458" s="36">
        <f t="shared" si="90"/>
        <v>1385976</v>
      </c>
      <c r="H458" s="37">
        <f t="shared" si="91"/>
        <v>10998</v>
      </c>
      <c r="I458" s="37">
        <f t="shared" si="92"/>
        <v>424929</v>
      </c>
      <c r="J458" s="37">
        <f t="shared" si="93"/>
        <v>187535</v>
      </c>
      <c r="K458" s="37">
        <f t="shared" si="94"/>
        <v>623462</v>
      </c>
      <c r="L458" s="37"/>
      <c r="M458" s="37">
        <f t="shared" si="95"/>
        <v>142635</v>
      </c>
      <c r="N458" s="37">
        <f t="shared" si="96"/>
        <v>634575</v>
      </c>
      <c r="O458" s="37">
        <f t="shared" si="97"/>
        <v>777210</v>
      </c>
      <c r="P458" s="37">
        <f t="shared" si="98"/>
        <v>777210</v>
      </c>
      <c r="Q458" s="37">
        <f t="shared" si="99"/>
        <v>729747</v>
      </c>
    </row>
    <row r="459" spans="1:17" s="34" customFormat="1" ht="15" x14ac:dyDescent="0.3">
      <c r="A459" s="53">
        <v>16701</v>
      </c>
      <c r="B459" s="54" t="s">
        <v>785</v>
      </c>
      <c r="C459" s="62">
        <v>29225.119999999999</v>
      </c>
      <c r="D459" s="35">
        <f t="shared" si="100"/>
        <v>4.0408285834865851E-5</v>
      </c>
      <c r="E459" s="61">
        <f t="shared" ref="E459:E522" si="101">ROUND(D459*$E$10,0)</f>
        <v>235562</v>
      </c>
      <c r="F459" s="36">
        <f t="shared" ref="F459:F522" si="102">+ROUND(D459*$F$10,0)</f>
        <v>418283</v>
      </c>
      <c r="G459" s="36">
        <f t="shared" ref="G459:G522" si="103">+ROUND(D459*$G$10,0)</f>
        <v>82299</v>
      </c>
      <c r="H459" s="37">
        <f t="shared" ref="H459:H522" si="104">ROUND(D459*$H$10,0)</f>
        <v>653</v>
      </c>
      <c r="I459" s="37">
        <f t="shared" ref="I459:I522" si="105">ROUND(D459*$I$10,0)</f>
        <v>25232</v>
      </c>
      <c r="J459" s="37">
        <f t="shared" ref="J459:J522" si="106">ROUND(D459*$J$10,0)</f>
        <v>11136</v>
      </c>
      <c r="K459" s="37">
        <f t="shared" ref="K459:K522" si="107">ROUND(SUM(H459:J459),0)</f>
        <v>37021</v>
      </c>
      <c r="L459" s="37"/>
      <c r="M459" s="37">
        <f t="shared" ref="M459:M522" si="108">ROUND(D459*$M$10,0)</f>
        <v>8470</v>
      </c>
      <c r="N459" s="37">
        <f t="shared" ref="N459:N522" si="109">ROUND(D459*$N$10,0)</f>
        <v>37681</v>
      </c>
      <c r="O459" s="37">
        <f t="shared" ref="O459:O522" si="110">ROUND(SUM(L459:N459),0)</f>
        <v>46151</v>
      </c>
      <c r="P459" s="37">
        <f t="shared" ref="P459:P522" si="111">ROUND(SUM(M459:N459),0)</f>
        <v>46151</v>
      </c>
      <c r="Q459" s="37">
        <f t="shared" ref="Q459:Q522" si="112">ROUND(D459*$Q$10,0)</f>
        <v>43332</v>
      </c>
    </row>
    <row r="460" spans="1:17" s="34" customFormat="1" ht="15" x14ac:dyDescent="0.3">
      <c r="A460" s="53">
        <v>17201</v>
      </c>
      <c r="B460" s="54" t="s">
        <v>786</v>
      </c>
      <c r="C460" s="62">
        <v>954331.47</v>
      </c>
      <c r="D460" s="35">
        <f t="shared" ref="D460:D523" si="113">+C460/$C$10</f>
        <v>1.3195120779989169E-3</v>
      </c>
      <c r="E460" s="61">
        <f t="shared" si="101"/>
        <v>7692170</v>
      </c>
      <c r="F460" s="36">
        <f t="shared" si="102"/>
        <v>13658811</v>
      </c>
      <c r="G460" s="36">
        <f t="shared" si="103"/>
        <v>2687417</v>
      </c>
      <c r="H460" s="37">
        <f t="shared" si="104"/>
        <v>21325</v>
      </c>
      <c r="I460" s="37">
        <f t="shared" si="105"/>
        <v>823942</v>
      </c>
      <c r="J460" s="37">
        <f t="shared" si="106"/>
        <v>363631</v>
      </c>
      <c r="K460" s="37">
        <f t="shared" si="107"/>
        <v>1208898</v>
      </c>
      <c r="L460" s="37"/>
      <c r="M460" s="37">
        <f t="shared" si="108"/>
        <v>276570</v>
      </c>
      <c r="N460" s="37">
        <f t="shared" si="109"/>
        <v>1230446</v>
      </c>
      <c r="O460" s="37">
        <f t="shared" si="110"/>
        <v>1507016</v>
      </c>
      <c r="P460" s="37">
        <f t="shared" si="111"/>
        <v>1507016</v>
      </c>
      <c r="Q460" s="37">
        <f t="shared" si="112"/>
        <v>1414985</v>
      </c>
    </row>
    <row r="461" spans="1:17" s="34" customFormat="1" ht="15" x14ac:dyDescent="0.3">
      <c r="A461" s="53">
        <v>17203</v>
      </c>
      <c r="B461" s="54" t="s">
        <v>787</v>
      </c>
      <c r="C461" s="62">
        <v>14845.53</v>
      </c>
      <c r="D461" s="35">
        <f t="shared" si="113"/>
        <v>2.052626027232997E-5</v>
      </c>
      <c r="E461" s="61">
        <f t="shared" si="101"/>
        <v>119659</v>
      </c>
      <c r="F461" s="36">
        <f t="shared" si="102"/>
        <v>212476</v>
      </c>
      <c r="G461" s="36">
        <f t="shared" si="103"/>
        <v>41805</v>
      </c>
      <c r="H461" s="37">
        <f t="shared" si="104"/>
        <v>332</v>
      </c>
      <c r="I461" s="37">
        <f t="shared" si="105"/>
        <v>12817</v>
      </c>
      <c r="J461" s="37">
        <f t="shared" si="106"/>
        <v>5657</v>
      </c>
      <c r="K461" s="37">
        <f t="shared" si="107"/>
        <v>18806</v>
      </c>
      <c r="L461" s="37"/>
      <c r="M461" s="37">
        <f t="shared" si="108"/>
        <v>4302</v>
      </c>
      <c r="N461" s="37">
        <f t="shared" si="109"/>
        <v>19141</v>
      </c>
      <c r="O461" s="37">
        <f t="shared" si="110"/>
        <v>23443</v>
      </c>
      <c r="P461" s="37">
        <f t="shared" si="111"/>
        <v>23443</v>
      </c>
      <c r="Q461" s="37">
        <f t="shared" si="112"/>
        <v>22011</v>
      </c>
    </row>
    <row r="462" spans="1:17" s="34" customFormat="1" ht="15" x14ac:dyDescent="0.3">
      <c r="A462" s="53">
        <v>17204</v>
      </c>
      <c r="B462" s="54" t="s">
        <v>788</v>
      </c>
      <c r="C462" s="62">
        <v>26543.98</v>
      </c>
      <c r="D462" s="35">
        <f t="shared" si="113"/>
        <v>3.6701191681504212E-5</v>
      </c>
      <c r="E462" s="61">
        <f t="shared" si="101"/>
        <v>213952</v>
      </c>
      <c r="F462" s="36">
        <f t="shared" si="102"/>
        <v>379909</v>
      </c>
      <c r="G462" s="36">
        <f t="shared" si="103"/>
        <v>74748</v>
      </c>
      <c r="H462" s="37">
        <f t="shared" si="104"/>
        <v>593</v>
      </c>
      <c r="I462" s="37">
        <f t="shared" si="105"/>
        <v>22917</v>
      </c>
      <c r="J462" s="37">
        <f t="shared" si="106"/>
        <v>10114</v>
      </c>
      <c r="K462" s="37">
        <f t="shared" si="107"/>
        <v>33624</v>
      </c>
      <c r="L462" s="37"/>
      <c r="M462" s="37">
        <f t="shared" si="108"/>
        <v>7693</v>
      </c>
      <c r="N462" s="37">
        <f t="shared" si="109"/>
        <v>34224</v>
      </c>
      <c r="O462" s="37">
        <f t="shared" si="110"/>
        <v>41917</v>
      </c>
      <c r="P462" s="37">
        <f t="shared" si="111"/>
        <v>41917</v>
      </c>
      <c r="Q462" s="37">
        <f t="shared" si="112"/>
        <v>39357</v>
      </c>
    </row>
    <row r="463" spans="1:17" s="34" customFormat="1" ht="15" x14ac:dyDescent="0.3">
      <c r="A463" s="53">
        <v>17205</v>
      </c>
      <c r="B463" s="54" t="s">
        <v>789</v>
      </c>
      <c r="C463" s="62">
        <v>22767.32</v>
      </c>
      <c r="D463" s="35">
        <f t="shared" si="113"/>
        <v>3.1479370290142795E-5</v>
      </c>
      <c r="E463" s="61">
        <f t="shared" si="101"/>
        <v>183511</v>
      </c>
      <c r="F463" s="36">
        <f t="shared" si="102"/>
        <v>325856</v>
      </c>
      <c r="G463" s="36">
        <f t="shared" si="103"/>
        <v>64113</v>
      </c>
      <c r="H463" s="37">
        <f t="shared" si="104"/>
        <v>509</v>
      </c>
      <c r="I463" s="37">
        <f t="shared" si="105"/>
        <v>19657</v>
      </c>
      <c r="J463" s="37">
        <f t="shared" si="106"/>
        <v>8675</v>
      </c>
      <c r="K463" s="37">
        <f t="shared" si="107"/>
        <v>28841</v>
      </c>
      <c r="L463" s="37"/>
      <c r="M463" s="37">
        <f t="shared" si="108"/>
        <v>6598</v>
      </c>
      <c r="N463" s="37">
        <f t="shared" si="109"/>
        <v>29355</v>
      </c>
      <c r="O463" s="37">
        <f t="shared" si="110"/>
        <v>35953</v>
      </c>
      <c r="P463" s="37">
        <f t="shared" si="111"/>
        <v>35953</v>
      </c>
      <c r="Q463" s="37">
        <f t="shared" si="112"/>
        <v>33757</v>
      </c>
    </row>
    <row r="464" spans="1:17" s="34" customFormat="1" ht="15" x14ac:dyDescent="0.3">
      <c r="A464" s="53">
        <v>17206</v>
      </c>
      <c r="B464" s="54" t="s">
        <v>790</v>
      </c>
      <c r="C464" s="62">
        <v>6135.27</v>
      </c>
      <c r="D464" s="35">
        <f t="shared" si="113"/>
        <v>8.4829675236261623E-6</v>
      </c>
      <c r="E464" s="61">
        <f t="shared" si="101"/>
        <v>49452</v>
      </c>
      <c r="F464" s="36">
        <f t="shared" si="102"/>
        <v>87811</v>
      </c>
      <c r="G464" s="36">
        <f t="shared" si="103"/>
        <v>17277</v>
      </c>
      <c r="H464" s="37">
        <f t="shared" si="104"/>
        <v>137</v>
      </c>
      <c r="I464" s="37">
        <f t="shared" si="105"/>
        <v>5297</v>
      </c>
      <c r="J464" s="37">
        <f t="shared" si="106"/>
        <v>2338</v>
      </c>
      <c r="K464" s="37">
        <f t="shared" si="107"/>
        <v>7772</v>
      </c>
      <c r="L464" s="37"/>
      <c r="M464" s="37">
        <f t="shared" si="108"/>
        <v>1778</v>
      </c>
      <c r="N464" s="37">
        <f t="shared" si="109"/>
        <v>7910</v>
      </c>
      <c r="O464" s="37">
        <f t="shared" si="110"/>
        <v>9688</v>
      </c>
      <c r="P464" s="37">
        <f t="shared" si="111"/>
        <v>9688</v>
      </c>
      <c r="Q464" s="37">
        <f t="shared" si="112"/>
        <v>9097</v>
      </c>
    </row>
    <row r="465" spans="1:17" s="34" customFormat="1" ht="15" x14ac:dyDescent="0.3">
      <c r="A465" s="53">
        <v>17301</v>
      </c>
      <c r="B465" s="54" t="s">
        <v>791</v>
      </c>
      <c r="C465" s="62">
        <v>7590.14</v>
      </c>
      <c r="D465" s="35">
        <f t="shared" si="113"/>
        <v>1.0494552174521396E-5</v>
      </c>
      <c r="E465" s="61">
        <f t="shared" si="101"/>
        <v>61179</v>
      </c>
      <c r="F465" s="36">
        <f t="shared" si="102"/>
        <v>108633</v>
      </c>
      <c r="G465" s="36">
        <f t="shared" si="103"/>
        <v>21374</v>
      </c>
      <c r="H465" s="37">
        <f t="shared" si="104"/>
        <v>170</v>
      </c>
      <c r="I465" s="37">
        <f t="shared" si="105"/>
        <v>6553</v>
      </c>
      <c r="J465" s="37">
        <f t="shared" si="106"/>
        <v>2892</v>
      </c>
      <c r="K465" s="37">
        <f t="shared" si="107"/>
        <v>9615</v>
      </c>
      <c r="L465" s="37"/>
      <c r="M465" s="37">
        <f t="shared" si="108"/>
        <v>2200</v>
      </c>
      <c r="N465" s="37">
        <f t="shared" si="109"/>
        <v>9786</v>
      </c>
      <c r="O465" s="37">
        <f t="shared" si="110"/>
        <v>11986</v>
      </c>
      <c r="P465" s="37">
        <f t="shared" si="111"/>
        <v>11986</v>
      </c>
      <c r="Q465" s="37">
        <f t="shared" si="112"/>
        <v>11254</v>
      </c>
    </row>
    <row r="466" spans="1:17" s="34" customFormat="1" ht="15" x14ac:dyDescent="0.3">
      <c r="A466" s="53">
        <v>17302</v>
      </c>
      <c r="B466" s="54" t="s">
        <v>792</v>
      </c>
      <c r="C466" s="62">
        <v>856767.39</v>
      </c>
      <c r="D466" s="35">
        <f t="shared" si="113"/>
        <v>1.1846145230237546E-3</v>
      </c>
      <c r="E466" s="61">
        <f t="shared" si="101"/>
        <v>6905777</v>
      </c>
      <c r="F466" s="36">
        <f t="shared" si="102"/>
        <v>12262431</v>
      </c>
      <c r="G466" s="36">
        <f t="shared" si="103"/>
        <v>2412675</v>
      </c>
      <c r="H466" s="37">
        <f t="shared" si="104"/>
        <v>19145</v>
      </c>
      <c r="I466" s="37">
        <f t="shared" si="105"/>
        <v>739708</v>
      </c>
      <c r="J466" s="37">
        <f t="shared" si="106"/>
        <v>326456</v>
      </c>
      <c r="K466" s="37">
        <f t="shared" si="107"/>
        <v>1085309</v>
      </c>
      <c r="L466" s="37"/>
      <c r="M466" s="37">
        <f t="shared" si="108"/>
        <v>248296</v>
      </c>
      <c r="N466" s="37">
        <f t="shared" si="109"/>
        <v>1104654</v>
      </c>
      <c r="O466" s="37">
        <f t="shared" si="110"/>
        <v>1352950</v>
      </c>
      <c r="P466" s="37">
        <f t="shared" si="111"/>
        <v>1352950</v>
      </c>
      <c r="Q466" s="37">
        <f t="shared" si="112"/>
        <v>1270327</v>
      </c>
    </row>
    <row r="467" spans="1:17" s="34" customFormat="1" ht="15" x14ac:dyDescent="0.3">
      <c r="A467" s="53">
        <v>17303</v>
      </c>
      <c r="B467" s="54" t="s">
        <v>793</v>
      </c>
      <c r="C467" s="62">
        <v>190951.96</v>
      </c>
      <c r="D467" s="35">
        <f t="shared" si="113"/>
        <v>2.6402086220374358E-4</v>
      </c>
      <c r="E467" s="61">
        <f t="shared" si="101"/>
        <v>1539125</v>
      </c>
      <c r="F467" s="36">
        <f t="shared" si="102"/>
        <v>2732988</v>
      </c>
      <c r="G467" s="36">
        <f t="shared" si="103"/>
        <v>537725</v>
      </c>
      <c r="H467" s="37">
        <f t="shared" si="104"/>
        <v>4267</v>
      </c>
      <c r="I467" s="37">
        <f t="shared" si="105"/>
        <v>164862</v>
      </c>
      <c r="J467" s="37">
        <f t="shared" si="106"/>
        <v>72759</v>
      </c>
      <c r="K467" s="37">
        <f t="shared" si="107"/>
        <v>241888</v>
      </c>
      <c r="L467" s="37"/>
      <c r="M467" s="37">
        <f t="shared" si="108"/>
        <v>55339</v>
      </c>
      <c r="N467" s="37">
        <f t="shared" si="109"/>
        <v>246200</v>
      </c>
      <c r="O467" s="37">
        <f t="shared" si="110"/>
        <v>301539</v>
      </c>
      <c r="P467" s="37">
        <f t="shared" si="111"/>
        <v>301539</v>
      </c>
      <c r="Q467" s="37">
        <f t="shared" si="112"/>
        <v>283124</v>
      </c>
    </row>
    <row r="468" spans="1:17" s="34" customFormat="1" ht="15" x14ac:dyDescent="0.3">
      <c r="A468" s="53">
        <v>17305</v>
      </c>
      <c r="B468" s="54" t="s">
        <v>794</v>
      </c>
      <c r="C468" s="62">
        <v>10467.51</v>
      </c>
      <c r="D468" s="35">
        <f t="shared" si="113"/>
        <v>1.4472964903456912E-5</v>
      </c>
      <c r="E468" s="61">
        <f t="shared" si="101"/>
        <v>84371</v>
      </c>
      <c r="F468" s="36">
        <f t="shared" si="102"/>
        <v>149816</v>
      </c>
      <c r="G468" s="36">
        <f t="shared" si="103"/>
        <v>29477</v>
      </c>
      <c r="H468" s="37">
        <f t="shared" si="104"/>
        <v>234</v>
      </c>
      <c r="I468" s="37">
        <f t="shared" si="105"/>
        <v>9037</v>
      </c>
      <c r="J468" s="37">
        <f t="shared" si="106"/>
        <v>3988</v>
      </c>
      <c r="K468" s="37">
        <f t="shared" si="107"/>
        <v>13259</v>
      </c>
      <c r="L468" s="37"/>
      <c r="M468" s="37">
        <f t="shared" si="108"/>
        <v>3034</v>
      </c>
      <c r="N468" s="37">
        <f t="shared" si="109"/>
        <v>13496</v>
      </c>
      <c r="O468" s="37">
        <f t="shared" si="110"/>
        <v>16530</v>
      </c>
      <c r="P468" s="37">
        <f t="shared" si="111"/>
        <v>16530</v>
      </c>
      <c r="Q468" s="37">
        <f t="shared" si="112"/>
        <v>15520</v>
      </c>
    </row>
    <row r="469" spans="1:17" s="34" customFormat="1" ht="15" x14ac:dyDescent="0.3">
      <c r="A469" s="53">
        <v>17306</v>
      </c>
      <c r="B469" s="54" t="s">
        <v>795</v>
      </c>
      <c r="C469" s="62">
        <v>1786.27</v>
      </c>
      <c r="D469" s="35">
        <f t="shared" si="113"/>
        <v>2.4697968302010676E-6</v>
      </c>
      <c r="E469" s="61">
        <f t="shared" si="101"/>
        <v>14398</v>
      </c>
      <c r="F469" s="36">
        <f t="shared" si="102"/>
        <v>25566</v>
      </c>
      <c r="G469" s="36">
        <f t="shared" si="103"/>
        <v>5030</v>
      </c>
      <c r="H469" s="37">
        <f t="shared" si="104"/>
        <v>40</v>
      </c>
      <c r="I469" s="37">
        <f t="shared" si="105"/>
        <v>1542</v>
      </c>
      <c r="J469" s="37">
        <f t="shared" si="106"/>
        <v>681</v>
      </c>
      <c r="K469" s="37">
        <f t="shared" si="107"/>
        <v>2263</v>
      </c>
      <c r="L469" s="37"/>
      <c r="M469" s="37">
        <f t="shared" si="108"/>
        <v>518</v>
      </c>
      <c r="N469" s="37">
        <f t="shared" si="109"/>
        <v>2303</v>
      </c>
      <c r="O469" s="37">
        <f t="shared" si="110"/>
        <v>2821</v>
      </c>
      <c r="P469" s="37">
        <f t="shared" si="111"/>
        <v>2821</v>
      </c>
      <c r="Q469" s="37">
        <f t="shared" si="112"/>
        <v>2648</v>
      </c>
    </row>
    <row r="470" spans="1:17" s="34" customFormat="1" ht="15" x14ac:dyDescent="0.3">
      <c r="A470" s="53">
        <v>17308</v>
      </c>
      <c r="B470" s="54" t="s">
        <v>796</v>
      </c>
      <c r="C470" s="62">
        <v>12302.69</v>
      </c>
      <c r="D470" s="35">
        <f t="shared" si="113"/>
        <v>1.7010387435799949E-5</v>
      </c>
      <c r="E470" s="61">
        <f t="shared" si="101"/>
        <v>99163</v>
      </c>
      <c r="F470" s="36">
        <f t="shared" si="102"/>
        <v>176082</v>
      </c>
      <c r="G470" s="36">
        <f t="shared" si="103"/>
        <v>34645</v>
      </c>
      <c r="H470" s="37">
        <f t="shared" si="104"/>
        <v>275</v>
      </c>
      <c r="I470" s="37">
        <f t="shared" si="105"/>
        <v>10622</v>
      </c>
      <c r="J470" s="37">
        <f t="shared" si="106"/>
        <v>4688</v>
      </c>
      <c r="K470" s="37">
        <f t="shared" si="107"/>
        <v>15585</v>
      </c>
      <c r="L470" s="37"/>
      <c r="M470" s="37">
        <f t="shared" si="108"/>
        <v>3565</v>
      </c>
      <c r="N470" s="37">
        <f t="shared" si="109"/>
        <v>15862</v>
      </c>
      <c r="O470" s="37">
        <f t="shared" si="110"/>
        <v>19427</v>
      </c>
      <c r="P470" s="37">
        <f t="shared" si="111"/>
        <v>19427</v>
      </c>
      <c r="Q470" s="37">
        <f t="shared" si="112"/>
        <v>18241</v>
      </c>
    </row>
    <row r="471" spans="1:17" s="34" customFormat="1" ht="15" x14ac:dyDescent="0.3">
      <c r="A471" s="53">
        <v>17310</v>
      </c>
      <c r="B471" s="54" t="s">
        <v>797</v>
      </c>
      <c r="C471" s="62">
        <v>619.74</v>
      </c>
      <c r="D471" s="35">
        <f t="shared" si="113"/>
        <v>8.5688719373264382E-7</v>
      </c>
      <c r="E471" s="61">
        <f t="shared" si="101"/>
        <v>4995</v>
      </c>
      <c r="F471" s="36">
        <f t="shared" si="102"/>
        <v>8870</v>
      </c>
      <c r="G471" s="36">
        <f t="shared" si="103"/>
        <v>1745</v>
      </c>
      <c r="H471" s="37">
        <f t="shared" si="104"/>
        <v>14</v>
      </c>
      <c r="I471" s="37">
        <f t="shared" si="105"/>
        <v>535</v>
      </c>
      <c r="J471" s="37">
        <f t="shared" si="106"/>
        <v>236</v>
      </c>
      <c r="K471" s="37">
        <f t="shared" si="107"/>
        <v>785</v>
      </c>
      <c r="L471" s="37"/>
      <c r="M471" s="37">
        <f t="shared" si="108"/>
        <v>180</v>
      </c>
      <c r="N471" s="37">
        <f t="shared" si="109"/>
        <v>799</v>
      </c>
      <c r="O471" s="37">
        <f t="shared" si="110"/>
        <v>979</v>
      </c>
      <c r="P471" s="37">
        <f t="shared" si="111"/>
        <v>979</v>
      </c>
      <c r="Q471" s="37">
        <f t="shared" si="112"/>
        <v>919</v>
      </c>
    </row>
    <row r="472" spans="1:17" s="34" customFormat="1" ht="15" x14ac:dyDescent="0.3">
      <c r="A472" s="53">
        <v>17312</v>
      </c>
      <c r="B472" s="54" t="s">
        <v>798</v>
      </c>
      <c r="C472" s="62">
        <v>54943.14</v>
      </c>
      <c r="D472" s="35">
        <f t="shared" si="113"/>
        <v>7.596745901419914E-5</v>
      </c>
      <c r="E472" s="61">
        <f t="shared" si="101"/>
        <v>442857</v>
      </c>
      <c r="F472" s="36">
        <f t="shared" si="102"/>
        <v>786370</v>
      </c>
      <c r="G472" s="36">
        <f t="shared" si="103"/>
        <v>154721</v>
      </c>
      <c r="H472" s="37">
        <f t="shared" si="104"/>
        <v>1228</v>
      </c>
      <c r="I472" s="37">
        <f t="shared" si="105"/>
        <v>47436</v>
      </c>
      <c r="J472" s="37">
        <f t="shared" si="106"/>
        <v>20935</v>
      </c>
      <c r="K472" s="37">
        <f t="shared" si="107"/>
        <v>69599</v>
      </c>
      <c r="L472" s="37"/>
      <c r="M472" s="37">
        <f t="shared" si="108"/>
        <v>15923</v>
      </c>
      <c r="N472" s="37">
        <f t="shared" si="109"/>
        <v>70840</v>
      </c>
      <c r="O472" s="37">
        <f t="shared" si="110"/>
        <v>86763</v>
      </c>
      <c r="P472" s="37">
        <f t="shared" si="111"/>
        <v>86763</v>
      </c>
      <c r="Q472" s="37">
        <f t="shared" si="112"/>
        <v>81464</v>
      </c>
    </row>
    <row r="473" spans="1:17" s="34" customFormat="1" ht="15" x14ac:dyDescent="0.3">
      <c r="A473" s="53">
        <v>17313</v>
      </c>
      <c r="B473" s="54" t="s">
        <v>799</v>
      </c>
      <c r="C473" s="62">
        <v>867.54</v>
      </c>
      <c r="D473" s="35">
        <f t="shared" si="113"/>
        <v>1.1995093362552325E-6</v>
      </c>
      <c r="E473" s="61">
        <f t="shared" si="101"/>
        <v>6993</v>
      </c>
      <c r="F473" s="36">
        <f t="shared" si="102"/>
        <v>12417</v>
      </c>
      <c r="G473" s="36">
        <f t="shared" si="103"/>
        <v>2443</v>
      </c>
      <c r="H473" s="37">
        <f t="shared" si="104"/>
        <v>19</v>
      </c>
      <c r="I473" s="37">
        <f t="shared" si="105"/>
        <v>749</v>
      </c>
      <c r="J473" s="37">
        <f t="shared" si="106"/>
        <v>331</v>
      </c>
      <c r="K473" s="37">
        <f t="shared" si="107"/>
        <v>1099</v>
      </c>
      <c r="L473" s="37"/>
      <c r="M473" s="37">
        <f t="shared" si="108"/>
        <v>251</v>
      </c>
      <c r="N473" s="37">
        <f t="shared" si="109"/>
        <v>1119</v>
      </c>
      <c r="O473" s="37">
        <f t="shared" si="110"/>
        <v>1370</v>
      </c>
      <c r="P473" s="37">
        <f t="shared" si="111"/>
        <v>1370</v>
      </c>
      <c r="Q473" s="37">
        <f t="shared" si="112"/>
        <v>1286</v>
      </c>
    </row>
    <row r="474" spans="1:17" s="34" customFormat="1" ht="15" x14ac:dyDescent="0.3">
      <c r="A474" s="53">
        <v>17315</v>
      </c>
      <c r="B474" s="54" t="s">
        <v>800</v>
      </c>
      <c r="C474" s="62">
        <v>3719.17</v>
      </c>
      <c r="D474" s="35">
        <f t="shared" si="113"/>
        <v>5.142332501233803E-6</v>
      </c>
      <c r="E474" s="61">
        <f t="shared" si="101"/>
        <v>29978</v>
      </c>
      <c r="F474" s="36">
        <f t="shared" si="102"/>
        <v>53230</v>
      </c>
      <c r="G474" s="36">
        <f t="shared" si="103"/>
        <v>10473</v>
      </c>
      <c r="H474" s="37">
        <f t="shared" si="104"/>
        <v>83</v>
      </c>
      <c r="I474" s="37">
        <f t="shared" si="105"/>
        <v>3211</v>
      </c>
      <c r="J474" s="37">
        <f t="shared" si="106"/>
        <v>1417</v>
      </c>
      <c r="K474" s="37">
        <f t="shared" si="107"/>
        <v>4711</v>
      </c>
      <c r="L474" s="37"/>
      <c r="M474" s="37">
        <f t="shared" si="108"/>
        <v>1078</v>
      </c>
      <c r="N474" s="37">
        <f t="shared" si="109"/>
        <v>4795</v>
      </c>
      <c r="O474" s="37">
        <f t="shared" si="110"/>
        <v>5873</v>
      </c>
      <c r="P474" s="37">
        <f t="shared" si="111"/>
        <v>5873</v>
      </c>
      <c r="Q474" s="37">
        <f t="shared" si="112"/>
        <v>5514</v>
      </c>
    </row>
    <row r="475" spans="1:17" s="34" customFormat="1" ht="15" x14ac:dyDescent="0.3">
      <c r="A475" s="53">
        <v>17316</v>
      </c>
      <c r="B475" s="54" t="s">
        <v>801</v>
      </c>
      <c r="C475" s="62">
        <v>19256.59</v>
      </c>
      <c r="D475" s="35">
        <f t="shared" si="113"/>
        <v>2.6625238593539376E-5</v>
      </c>
      <c r="E475" s="61">
        <f t="shared" si="101"/>
        <v>155213</v>
      </c>
      <c r="F475" s="36">
        <f t="shared" si="102"/>
        <v>275609</v>
      </c>
      <c r="G475" s="36">
        <f t="shared" si="103"/>
        <v>54227</v>
      </c>
      <c r="H475" s="37">
        <f t="shared" si="104"/>
        <v>430</v>
      </c>
      <c r="I475" s="37">
        <f t="shared" si="105"/>
        <v>16626</v>
      </c>
      <c r="J475" s="37">
        <f t="shared" si="106"/>
        <v>7337</v>
      </c>
      <c r="K475" s="37">
        <f t="shared" si="107"/>
        <v>24393</v>
      </c>
      <c r="L475" s="37"/>
      <c r="M475" s="37">
        <f t="shared" si="108"/>
        <v>5581</v>
      </c>
      <c r="N475" s="37">
        <f t="shared" si="109"/>
        <v>24828</v>
      </c>
      <c r="O475" s="37">
        <f t="shared" si="110"/>
        <v>30409</v>
      </c>
      <c r="P475" s="37">
        <f t="shared" si="111"/>
        <v>30409</v>
      </c>
      <c r="Q475" s="37">
        <f t="shared" si="112"/>
        <v>28552</v>
      </c>
    </row>
    <row r="476" spans="1:17" s="34" customFormat="1" ht="15" x14ac:dyDescent="0.3">
      <c r="A476" s="53">
        <v>17318</v>
      </c>
      <c r="B476" s="54" t="s">
        <v>802</v>
      </c>
      <c r="C476" s="62">
        <v>1513.42</v>
      </c>
      <c r="D476" s="35">
        <f t="shared" si="113"/>
        <v>2.0925391563217768E-6</v>
      </c>
      <c r="E476" s="61">
        <f t="shared" si="101"/>
        <v>12199</v>
      </c>
      <c r="F476" s="36">
        <f t="shared" si="102"/>
        <v>21661</v>
      </c>
      <c r="G476" s="36">
        <f t="shared" si="103"/>
        <v>4262</v>
      </c>
      <c r="H476" s="37">
        <f t="shared" si="104"/>
        <v>34</v>
      </c>
      <c r="I476" s="37">
        <f t="shared" si="105"/>
        <v>1307</v>
      </c>
      <c r="J476" s="37">
        <f t="shared" si="106"/>
        <v>577</v>
      </c>
      <c r="K476" s="37">
        <f t="shared" si="107"/>
        <v>1918</v>
      </c>
      <c r="L476" s="37"/>
      <c r="M476" s="37">
        <f t="shared" si="108"/>
        <v>439</v>
      </c>
      <c r="N476" s="37">
        <f t="shared" si="109"/>
        <v>1951</v>
      </c>
      <c r="O476" s="37">
        <f t="shared" si="110"/>
        <v>2390</v>
      </c>
      <c r="P476" s="37">
        <f t="shared" si="111"/>
        <v>2390</v>
      </c>
      <c r="Q476" s="37">
        <f t="shared" si="112"/>
        <v>2244</v>
      </c>
    </row>
    <row r="477" spans="1:17" s="34" customFormat="1" ht="15" x14ac:dyDescent="0.3">
      <c r="A477" s="53">
        <v>17320</v>
      </c>
      <c r="B477" s="54" t="s">
        <v>803</v>
      </c>
      <c r="C477" s="62">
        <v>4863.84</v>
      </c>
      <c r="D477" s="35">
        <f t="shared" si="113"/>
        <v>6.725017278801727E-6</v>
      </c>
      <c r="E477" s="61">
        <f t="shared" si="101"/>
        <v>39204</v>
      </c>
      <c r="F477" s="36">
        <f t="shared" si="102"/>
        <v>69613</v>
      </c>
      <c r="G477" s="36">
        <f t="shared" si="103"/>
        <v>13697</v>
      </c>
      <c r="H477" s="37">
        <f t="shared" si="104"/>
        <v>109</v>
      </c>
      <c r="I477" s="37">
        <f t="shared" si="105"/>
        <v>4199</v>
      </c>
      <c r="J477" s="37">
        <f t="shared" si="106"/>
        <v>1853</v>
      </c>
      <c r="K477" s="37">
        <f t="shared" si="107"/>
        <v>6161</v>
      </c>
      <c r="L477" s="37"/>
      <c r="M477" s="37">
        <f t="shared" si="108"/>
        <v>1410</v>
      </c>
      <c r="N477" s="37">
        <f t="shared" si="109"/>
        <v>6271</v>
      </c>
      <c r="O477" s="37">
        <f t="shared" si="110"/>
        <v>7681</v>
      </c>
      <c r="P477" s="37">
        <f t="shared" si="111"/>
        <v>7681</v>
      </c>
      <c r="Q477" s="37">
        <f t="shared" si="112"/>
        <v>7212</v>
      </c>
    </row>
    <row r="478" spans="1:17" s="34" customFormat="1" ht="15" x14ac:dyDescent="0.3">
      <c r="A478" s="53">
        <v>17326</v>
      </c>
      <c r="B478" s="54" t="s">
        <v>804</v>
      </c>
      <c r="C478" s="62">
        <v>941.01</v>
      </c>
      <c r="D478" s="35">
        <f t="shared" si="113"/>
        <v>1.3010930683421356E-6</v>
      </c>
      <c r="E478" s="61">
        <f t="shared" si="101"/>
        <v>7585</v>
      </c>
      <c r="F478" s="36">
        <f t="shared" si="102"/>
        <v>13468</v>
      </c>
      <c r="G478" s="36">
        <f t="shared" si="103"/>
        <v>2650</v>
      </c>
      <c r="H478" s="37">
        <f t="shared" si="104"/>
        <v>21</v>
      </c>
      <c r="I478" s="37">
        <f t="shared" si="105"/>
        <v>812</v>
      </c>
      <c r="J478" s="37">
        <f t="shared" si="106"/>
        <v>359</v>
      </c>
      <c r="K478" s="37">
        <f t="shared" si="107"/>
        <v>1192</v>
      </c>
      <c r="L478" s="37"/>
      <c r="M478" s="37">
        <f t="shared" si="108"/>
        <v>273</v>
      </c>
      <c r="N478" s="37">
        <f t="shared" si="109"/>
        <v>1213</v>
      </c>
      <c r="O478" s="37">
        <f t="shared" si="110"/>
        <v>1486</v>
      </c>
      <c r="P478" s="37">
        <f t="shared" si="111"/>
        <v>1486</v>
      </c>
      <c r="Q478" s="37">
        <f t="shared" si="112"/>
        <v>1395</v>
      </c>
    </row>
    <row r="479" spans="1:17" s="34" customFormat="1" ht="15" x14ac:dyDescent="0.3">
      <c r="A479" s="53">
        <v>17516</v>
      </c>
      <c r="B479" s="54" t="s">
        <v>805</v>
      </c>
      <c r="C479" s="62">
        <v>2874497.25</v>
      </c>
      <c r="D479" s="35">
        <f t="shared" si="113"/>
        <v>3.9744407040770355E-3</v>
      </c>
      <c r="E479" s="61">
        <f t="shared" si="101"/>
        <v>23169227</v>
      </c>
      <c r="F479" s="36">
        <f t="shared" si="102"/>
        <v>41141068</v>
      </c>
      <c r="G479" s="36">
        <f t="shared" si="103"/>
        <v>8094644</v>
      </c>
      <c r="H479" s="37">
        <f t="shared" si="104"/>
        <v>64232</v>
      </c>
      <c r="I479" s="37">
        <f t="shared" si="105"/>
        <v>2481756</v>
      </c>
      <c r="J479" s="37">
        <f t="shared" si="106"/>
        <v>1095276</v>
      </c>
      <c r="K479" s="37">
        <f t="shared" si="107"/>
        <v>3641264</v>
      </c>
      <c r="L479" s="37"/>
      <c r="M479" s="37">
        <f t="shared" si="108"/>
        <v>833044</v>
      </c>
      <c r="N479" s="37">
        <f t="shared" si="109"/>
        <v>3706169</v>
      </c>
      <c r="O479" s="37">
        <f t="shared" si="110"/>
        <v>4539213</v>
      </c>
      <c r="P479" s="37">
        <f t="shared" si="111"/>
        <v>4539213</v>
      </c>
      <c r="Q479" s="37">
        <f t="shared" si="112"/>
        <v>4262010</v>
      </c>
    </row>
    <row r="480" spans="1:17" s="34" customFormat="1" ht="15" x14ac:dyDescent="0.3">
      <c r="A480" s="53">
        <v>17552</v>
      </c>
      <c r="B480" s="54" t="s">
        <v>806</v>
      </c>
      <c r="C480" s="62">
        <v>860134.07</v>
      </c>
      <c r="D480" s="35">
        <f t="shared" si="113"/>
        <v>1.1892694831318576E-3</v>
      </c>
      <c r="E480" s="61">
        <f t="shared" si="101"/>
        <v>6932914</v>
      </c>
      <c r="F480" s="36">
        <f t="shared" si="102"/>
        <v>12310617</v>
      </c>
      <c r="G480" s="36">
        <f t="shared" si="103"/>
        <v>2422156</v>
      </c>
      <c r="H480" s="37">
        <f t="shared" si="104"/>
        <v>19220</v>
      </c>
      <c r="I480" s="37">
        <f t="shared" si="105"/>
        <v>742614</v>
      </c>
      <c r="J480" s="37">
        <f t="shared" si="106"/>
        <v>327739</v>
      </c>
      <c r="K480" s="37">
        <f t="shared" si="107"/>
        <v>1089573</v>
      </c>
      <c r="L480" s="37"/>
      <c r="M480" s="37">
        <f t="shared" si="108"/>
        <v>249271</v>
      </c>
      <c r="N480" s="37">
        <f t="shared" si="109"/>
        <v>1108995</v>
      </c>
      <c r="O480" s="37">
        <f t="shared" si="110"/>
        <v>1358266</v>
      </c>
      <c r="P480" s="37">
        <f t="shared" si="111"/>
        <v>1358266</v>
      </c>
      <c r="Q480" s="37">
        <f t="shared" si="112"/>
        <v>1275319</v>
      </c>
    </row>
    <row r="481" spans="1:17" s="34" customFormat="1" ht="15" x14ac:dyDescent="0.3">
      <c r="A481" s="53">
        <v>17556</v>
      </c>
      <c r="B481" s="54" t="s">
        <v>807</v>
      </c>
      <c r="C481" s="62">
        <v>750023.42</v>
      </c>
      <c r="D481" s="35">
        <f t="shared" si="113"/>
        <v>1.0370243385896668E-3</v>
      </c>
      <c r="E481" s="61">
        <f t="shared" si="101"/>
        <v>6045392</v>
      </c>
      <c r="F481" s="36">
        <f t="shared" si="102"/>
        <v>10734665</v>
      </c>
      <c r="G481" s="36">
        <f t="shared" si="103"/>
        <v>2112082</v>
      </c>
      <c r="H481" s="37">
        <f t="shared" si="104"/>
        <v>16760</v>
      </c>
      <c r="I481" s="37">
        <f t="shared" si="105"/>
        <v>647548</v>
      </c>
      <c r="J481" s="37">
        <f t="shared" si="106"/>
        <v>285783</v>
      </c>
      <c r="K481" s="37">
        <f t="shared" si="107"/>
        <v>950091</v>
      </c>
      <c r="L481" s="37"/>
      <c r="M481" s="37">
        <f t="shared" si="108"/>
        <v>217361</v>
      </c>
      <c r="N481" s="37">
        <f t="shared" si="109"/>
        <v>967026</v>
      </c>
      <c r="O481" s="37">
        <f t="shared" si="110"/>
        <v>1184387</v>
      </c>
      <c r="P481" s="37">
        <f t="shared" si="111"/>
        <v>1184387</v>
      </c>
      <c r="Q481" s="37">
        <f t="shared" si="112"/>
        <v>1112058</v>
      </c>
    </row>
    <row r="482" spans="1:17" s="34" customFormat="1" ht="15" x14ac:dyDescent="0.3">
      <c r="A482" s="53">
        <v>17602</v>
      </c>
      <c r="B482" s="54" t="s">
        <v>808</v>
      </c>
      <c r="C482" s="62">
        <v>120500.98</v>
      </c>
      <c r="D482" s="35">
        <f t="shared" si="113"/>
        <v>1.6661139606001459E-4</v>
      </c>
      <c r="E482" s="61">
        <f t="shared" si="101"/>
        <v>971271</v>
      </c>
      <c r="F482" s="36">
        <f t="shared" si="102"/>
        <v>1724663</v>
      </c>
      <c r="G482" s="36">
        <f t="shared" si="103"/>
        <v>339333</v>
      </c>
      <c r="H482" s="37">
        <f t="shared" si="104"/>
        <v>2693</v>
      </c>
      <c r="I482" s="37">
        <f t="shared" si="105"/>
        <v>104037</v>
      </c>
      <c r="J482" s="37">
        <f t="shared" si="106"/>
        <v>45915</v>
      </c>
      <c r="K482" s="37">
        <f t="shared" si="107"/>
        <v>152645</v>
      </c>
      <c r="L482" s="37"/>
      <c r="M482" s="37">
        <f t="shared" si="108"/>
        <v>34922</v>
      </c>
      <c r="N482" s="37">
        <f t="shared" si="109"/>
        <v>155365</v>
      </c>
      <c r="O482" s="37">
        <f t="shared" si="110"/>
        <v>190287</v>
      </c>
      <c r="P482" s="37">
        <f t="shared" si="111"/>
        <v>190287</v>
      </c>
      <c r="Q482" s="37">
        <f t="shared" si="112"/>
        <v>178667</v>
      </c>
    </row>
    <row r="483" spans="1:17" s="34" customFormat="1" ht="15" x14ac:dyDescent="0.3">
      <c r="A483" s="53">
        <v>17606</v>
      </c>
      <c r="B483" s="54" t="s">
        <v>809</v>
      </c>
      <c r="C483" s="62">
        <v>25300.35</v>
      </c>
      <c r="D483" s="35">
        <f t="shared" si="113"/>
        <v>3.4981679271878033E-5</v>
      </c>
      <c r="E483" s="61">
        <f t="shared" si="101"/>
        <v>203928</v>
      </c>
      <c r="F483" s="36">
        <f t="shared" si="102"/>
        <v>362110</v>
      </c>
      <c r="G483" s="36">
        <f t="shared" si="103"/>
        <v>71246</v>
      </c>
      <c r="H483" s="37">
        <f t="shared" si="104"/>
        <v>565</v>
      </c>
      <c r="I483" s="37">
        <f t="shared" si="105"/>
        <v>21844</v>
      </c>
      <c r="J483" s="37">
        <f t="shared" si="106"/>
        <v>9640</v>
      </c>
      <c r="K483" s="37">
        <f t="shared" si="107"/>
        <v>32049</v>
      </c>
      <c r="L483" s="37"/>
      <c r="M483" s="37">
        <f t="shared" si="108"/>
        <v>7332</v>
      </c>
      <c r="N483" s="37">
        <f t="shared" si="109"/>
        <v>32620</v>
      </c>
      <c r="O483" s="37">
        <f t="shared" si="110"/>
        <v>39952</v>
      </c>
      <c r="P483" s="37">
        <f t="shared" si="111"/>
        <v>39952</v>
      </c>
      <c r="Q483" s="37">
        <f t="shared" si="112"/>
        <v>37513</v>
      </c>
    </row>
    <row r="484" spans="1:17" s="34" customFormat="1" ht="15" x14ac:dyDescent="0.3">
      <c r="A484" s="53">
        <v>17607</v>
      </c>
      <c r="B484" s="54" t="s">
        <v>810</v>
      </c>
      <c r="C484" s="62">
        <v>72409.34</v>
      </c>
      <c r="D484" s="35">
        <f t="shared" si="113"/>
        <v>1.0011720423505482E-4</v>
      </c>
      <c r="E484" s="61">
        <f t="shared" si="101"/>
        <v>583639</v>
      </c>
      <c r="F484" s="36">
        <f t="shared" si="102"/>
        <v>1036354</v>
      </c>
      <c r="G484" s="36">
        <f t="shared" si="103"/>
        <v>203906</v>
      </c>
      <c r="H484" s="37">
        <f t="shared" si="104"/>
        <v>1618</v>
      </c>
      <c r="I484" s="37">
        <f t="shared" si="105"/>
        <v>62516</v>
      </c>
      <c r="J484" s="37">
        <f t="shared" si="106"/>
        <v>27590</v>
      </c>
      <c r="K484" s="37">
        <f t="shared" si="107"/>
        <v>91724</v>
      </c>
      <c r="L484" s="37"/>
      <c r="M484" s="37">
        <f t="shared" si="108"/>
        <v>20985</v>
      </c>
      <c r="N484" s="37">
        <f t="shared" si="109"/>
        <v>93359</v>
      </c>
      <c r="O484" s="37">
        <f t="shared" si="110"/>
        <v>114344</v>
      </c>
      <c r="P484" s="37">
        <f t="shared" si="111"/>
        <v>114344</v>
      </c>
      <c r="Q484" s="37">
        <f t="shared" si="112"/>
        <v>107361</v>
      </c>
    </row>
    <row r="485" spans="1:17" s="34" customFormat="1" ht="15" x14ac:dyDescent="0.3">
      <c r="A485" s="53">
        <v>17608</v>
      </c>
      <c r="B485" s="54" t="s">
        <v>811</v>
      </c>
      <c r="C485" s="62">
        <v>137633.82999999999</v>
      </c>
      <c r="D485" s="35">
        <f t="shared" si="113"/>
        <v>1.9030023292247676E-4</v>
      </c>
      <c r="E485" s="61">
        <f t="shared" si="101"/>
        <v>1109366</v>
      </c>
      <c r="F485" s="36">
        <f t="shared" si="102"/>
        <v>1969876</v>
      </c>
      <c r="G485" s="36">
        <f t="shared" si="103"/>
        <v>387580</v>
      </c>
      <c r="H485" s="37">
        <f t="shared" si="104"/>
        <v>3075</v>
      </c>
      <c r="I485" s="37">
        <f t="shared" si="105"/>
        <v>118829</v>
      </c>
      <c r="J485" s="37">
        <f t="shared" si="106"/>
        <v>52443</v>
      </c>
      <c r="K485" s="37">
        <f t="shared" si="107"/>
        <v>174347</v>
      </c>
      <c r="L485" s="37"/>
      <c r="M485" s="37">
        <f t="shared" si="108"/>
        <v>39887</v>
      </c>
      <c r="N485" s="37">
        <f t="shared" si="109"/>
        <v>177455</v>
      </c>
      <c r="O485" s="37">
        <f t="shared" si="110"/>
        <v>217342</v>
      </c>
      <c r="P485" s="37">
        <f t="shared" si="111"/>
        <v>217342</v>
      </c>
      <c r="Q485" s="37">
        <f t="shared" si="112"/>
        <v>204069</v>
      </c>
    </row>
    <row r="486" spans="1:17" s="34" customFormat="1" ht="15" x14ac:dyDescent="0.3">
      <c r="A486" s="53">
        <v>18001</v>
      </c>
      <c r="B486" s="54" t="s">
        <v>812</v>
      </c>
      <c r="C486" s="62">
        <v>800017.71</v>
      </c>
      <c r="D486" s="35">
        <f t="shared" si="113"/>
        <v>1.1061492407434021E-3</v>
      </c>
      <c r="E486" s="61">
        <f t="shared" si="101"/>
        <v>6448360</v>
      </c>
      <c r="F486" s="36">
        <f t="shared" si="102"/>
        <v>11450205</v>
      </c>
      <c r="G486" s="36">
        <f t="shared" si="103"/>
        <v>2252867</v>
      </c>
      <c r="H486" s="37">
        <f t="shared" si="104"/>
        <v>17877</v>
      </c>
      <c r="I486" s="37">
        <f t="shared" si="105"/>
        <v>690712</v>
      </c>
      <c r="J486" s="37">
        <f t="shared" si="106"/>
        <v>304832</v>
      </c>
      <c r="K486" s="37">
        <f t="shared" si="107"/>
        <v>1013421</v>
      </c>
      <c r="L486" s="37"/>
      <c r="M486" s="37">
        <f t="shared" si="108"/>
        <v>231849</v>
      </c>
      <c r="N486" s="37">
        <f t="shared" si="109"/>
        <v>1031485</v>
      </c>
      <c r="O486" s="37">
        <f t="shared" si="110"/>
        <v>1263334</v>
      </c>
      <c r="P486" s="37">
        <f t="shared" si="111"/>
        <v>1263334</v>
      </c>
      <c r="Q486" s="37">
        <f t="shared" si="112"/>
        <v>1186184</v>
      </c>
    </row>
    <row r="487" spans="1:17" s="34" customFormat="1" ht="15" x14ac:dyDescent="0.3">
      <c r="A487" s="53">
        <v>18201</v>
      </c>
      <c r="B487" s="54" t="s">
        <v>813</v>
      </c>
      <c r="C487" s="62">
        <v>322165.65000000002</v>
      </c>
      <c r="D487" s="35">
        <f t="shared" si="113"/>
        <v>4.454442504042875E-4</v>
      </c>
      <c r="E487" s="61">
        <f t="shared" si="101"/>
        <v>2596742</v>
      </c>
      <c r="F487" s="36">
        <f t="shared" si="102"/>
        <v>4610976</v>
      </c>
      <c r="G487" s="36">
        <f t="shared" si="103"/>
        <v>907225</v>
      </c>
      <c r="H487" s="37">
        <f t="shared" si="104"/>
        <v>7199</v>
      </c>
      <c r="I487" s="37">
        <f t="shared" si="105"/>
        <v>278148</v>
      </c>
      <c r="J487" s="37">
        <f t="shared" si="106"/>
        <v>122755</v>
      </c>
      <c r="K487" s="37">
        <f t="shared" si="107"/>
        <v>408102</v>
      </c>
      <c r="L487" s="37"/>
      <c r="M487" s="37">
        <f t="shared" si="108"/>
        <v>93365</v>
      </c>
      <c r="N487" s="37">
        <f t="shared" si="109"/>
        <v>415377</v>
      </c>
      <c r="O487" s="37">
        <f t="shared" si="110"/>
        <v>508742</v>
      </c>
      <c r="P487" s="37">
        <f t="shared" si="111"/>
        <v>508742</v>
      </c>
      <c r="Q487" s="37">
        <f t="shared" si="112"/>
        <v>477674</v>
      </c>
    </row>
    <row r="488" spans="1:17" s="34" customFormat="1" ht="15" x14ac:dyDescent="0.3">
      <c r="A488" s="53">
        <v>18203</v>
      </c>
      <c r="B488" s="54" t="s">
        <v>814</v>
      </c>
      <c r="C488" s="62">
        <v>12376.2</v>
      </c>
      <c r="D488" s="35">
        <f t="shared" si="113"/>
        <v>1.7112026474124547E-5</v>
      </c>
      <c r="E488" s="61">
        <f t="shared" si="101"/>
        <v>99756</v>
      </c>
      <c r="F488" s="36">
        <f t="shared" si="102"/>
        <v>177134</v>
      </c>
      <c r="G488" s="36">
        <f t="shared" si="103"/>
        <v>34852</v>
      </c>
      <c r="H488" s="37">
        <f t="shared" si="104"/>
        <v>277</v>
      </c>
      <c r="I488" s="37">
        <f t="shared" si="105"/>
        <v>10685</v>
      </c>
      <c r="J488" s="37">
        <f t="shared" si="106"/>
        <v>4716</v>
      </c>
      <c r="K488" s="37">
        <f t="shared" si="107"/>
        <v>15678</v>
      </c>
      <c r="L488" s="37"/>
      <c r="M488" s="37">
        <f t="shared" si="108"/>
        <v>3587</v>
      </c>
      <c r="N488" s="37">
        <f t="shared" si="109"/>
        <v>15957</v>
      </c>
      <c r="O488" s="37">
        <f t="shared" si="110"/>
        <v>19544</v>
      </c>
      <c r="P488" s="37">
        <f t="shared" si="111"/>
        <v>19544</v>
      </c>
      <c r="Q488" s="37">
        <f t="shared" si="112"/>
        <v>18350</v>
      </c>
    </row>
    <row r="489" spans="1:17" s="34" customFormat="1" ht="15" x14ac:dyDescent="0.3">
      <c r="A489" s="53">
        <v>18207</v>
      </c>
      <c r="B489" s="54" t="s">
        <v>815</v>
      </c>
      <c r="C489" s="62">
        <v>18937.05</v>
      </c>
      <c r="D489" s="35">
        <f t="shared" si="113"/>
        <v>2.6183424713710205E-5</v>
      </c>
      <c r="E489" s="61">
        <f t="shared" si="101"/>
        <v>152638</v>
      </c>
      <c r="F489" s="36">
        <f t="shared" si="102"/>
        <v>271035</v>
      </c>
      <c r="G489" s="36">
        <f t="shared" si="103"/>
        <v>53327</v>
      </c>
      <c r="H489" s="37">
        <f t="shared" si="104"/>
        <v>423</v>
      </c>
      <c r="I489" s="37">
        <f t="shared" si="105"/>
        <v>16350</v>
      </c>
      <c r="J489" s="37">
        <f t="shared" si="106"/>
        <v>7216</v>
      </c>
      <c r="K489" s="37">
        <f t="shared" si="107"/>
        <v>23989</v>
      </c>
      <c r="L489" s="37"/>
      <c r="M489" s="37">
        <f t="shared" si="108"/>
        <v>5488</v>
      </c>
      <c r="N489" s="37">
        <f t="shared" si="109"/>
        <v>24416</v>
      </c>
      <c r="O489" s="37">
        <f t="shared" si="110"/>
        <v>29904</v>
      </c>
      <c r="P489" s="37">
        <f t="shared" si="111"/>
        <v>29904</v>
      </c>
      <c r="Q489" s="37">
        <f t="shared" si="112"/>
        <v>28078</v>
      </c>
    </row>
    <row r="490" spans="1:17" s="34" customFormat="1" ht="15" x14ac:dyDescent="0.3">
      <c r="A490" s="53">
        <v>18301</v>
      </c>
      <c r="B490" s="54" t="s">
        <v>816</v>
      </c>
      <c r="C490" s="62">
        <v>3058.06</v>
      </c>
      <c r="D490" s="35">
        <f t="shared" si="113"/>
        <v>4.2282448311647607E-6</v>
      </c>
      <c r="E490" s="61">
        <f t="shared" si="101"/>
        <v>24649</v>
      </c>
      <c r="F490" s="36">
        <f t="shared" si="102"/>
        <v>43768</v>
      </c>
      <c r="G490" s="36">
        <f t="shared" si="103"/>
        <v>8612</v>
      </c>
      <c r="H490" s="37">
        <f t="shared" si="104"/>
        <v>68</v>
      </c>
      <c r="I490" s="37">
        <f t="shared" si="105"/>
        <v>2640</v>
      </c>
      <c r="J490" s="37">
        <f t="shared" si="106"/>
        <v>1165</v>
      </c>
      <c r="K490" s="37">
        <f t="shared" si="107"/>
        <v>3873</v>
      </c>
      <c r="L490" s="37"/>
      <c r="M490" s="37">
        <f t="shared" si="108"/>
        <v>886</v>
      </c>
      <c r="N490" s="37">
        <f t="shared" si="109"/>
        <v>3943</v>
      </c>
      <c r="O490" s="37">
        <f t="shared" si="110"/>
        <v>4829</v>
      </c>
      <c r="P490" s="37">
        <f t="shared" si="111"/>
        <v>4829</v>
      </c>
      <c r="Q490" s="37">
        <f t="shared" si="112"/>
        <v>4534</v>
      </c>
    </row>
    <row r="491" spans="1:17" s="34" customFormat="1" ht="15" x14ac:dyDescent="0.3">
      <c r="A491" s="53">
        <v>18302</v>
      </c>
      <c r="B491" s="54" t="s">
        <v>817</v>
      </c>
      <c r="C491" s="62">
        <v>111552.56</v>
      </c>
      <c r="D491" s="35">
        <f t="shared" si="113"/>
        <v>1.5423880997207277E-4</v>
      </c>
      <c r="E491" s="61">
        <f t="shared" si="101"/>
        <v>899144</v>
      </c>
      <c r="F491" s="36">
        <f t="shared" si="102"/>
        <v>1596589</v>
      </c>
      <c r="G491" s="36">
        <f t="shared" si="103"/>
        <v>314134</v>
      </c>
      <c r="H491" s="37">
        <f t="shared" si="104"/>
        <v>2493</v>
      </c>
      <c r="I491" s="37">
        <f t="shared" si="105"/>
        <v>96311</v>
      </c>
      <c r="J491" s="37">
        <f t="shared" si="106"/>
        <v>42505</v>
      </c>
      <c r="K491" s="37">
        <f t="shared" si="107"/>
        <v>141309</v>
      </c>
      <c r="L491" s="37"/>
      <c r="M491" s="37">
        <f t="shared" si="108"/>
        <v>32329</v>
      </c>
      <c r="N491" s="37">
        <f t="shared" si="109"/>
        <v>143828</v>
      </c>
      <c r="O491" s="37">
        <f t="shared" si="110"/>
        <v>176157</v>
      </c>
      <c r="P491" s="37">
        <f t="shared" si="111"/>
        <v>176157</v>
      </c>
      <c r="Q491" s="37">
        <f t="shared" si="112"/>
        <v>165399</v>
      </c>
    </row>
    <row r="492" spans="1:17" s="34" customFormat="1" ht="15" x14ac:dyDescent="0.3">
      <c r="A492" s="53">
        <v>18303</v>
      </c>
      <c r="B492" s="54" t="s">
        <v>818</v>
      </c>
      <c r="C492" s="62">
        <v>3954.94</v>
      </c>
      <c r="D492" s="35">
        <f t="shared" si="113"/>
        <v>5.4683212927695205E-6</v>
      </c>
      <c r="E492" s="61">
        <f t="shared" si="101"/>
        <v>31878</v>
      </c>
      <c r="F492" s="36">
        <f t="shared" si="102"/>
        <v>56605</v>
      </c>
      <c r="G492" s="36">
        <f t="shared" si="103"/>
        <v>11137</v>
      </c>
      <c r="H492" s="37">
        <f t="shared" si="104"/>
        <v>88</v>
      </c>
      <c r="I492" s="37">
        <f t="shared" si="105"/>
        <v>3415</v>
      </c>
      <c r="J492" s="37">
        <f t="shared" si="106"/>
        <v>1507</v>
      </c>
      <c r="K492" s="37">
        <f t="shared" si="107"/>
        <v>5010</v>
      </c>
      <c r="L492" s="37"/>
      <c r="M492" s="37">
        <f t="shared" si="108"/>
        <v>1146</v>
      </c>
      <c r="N492" s="37">
        <f t="shared" si="109"/>
        <v>5099</v>
      </c>
      <c r="O492" s="37">
        <f t="shared" si="110"/>
        <v>6245</v>
      </c>
      <c r="P492" s="37">
        <f t="shared" si="111"/>
        <v>6245</v>
      </c>
      <c r="Q492" s="37">
        <f t="shared" si="112"/>
        <v>5864</v>
      </c>
    </row>
    <row r="493" spans="1:17" s="34" customFormat="1" ht="15" x14ac:dyDescent="0.3">
      <c r="A493" s="53">
        <v>18305</v>
      </c>
      <c r="B493" s="54" t="s">
        <v>819</v>
      </c>
      <c r="C493" s="62">
        <v>1812.66</v>
      </c>
      <c r="D493" s="35">
        <f t="shared" si="113"/>
        <v>2.5062851205205639E-6</v>
      </c>
      <c r="E493" s="61">
        <f t="shared" si="101"/>
        <v>14611</v>
      </c>
      <c r="F493" s="36">
        <f t="shared" si="102"/>
        <v>25944</v>
      </c>
      <c r="G493" s="36">
        <f t="shared" si="103"/>
        <v>5104</v>
      </c>
      <c r="H493" s="37">
        <f t="shared" si="104"/>
        <v>41</v>
      </c>
      <c r="I493" s="37">
        <f t="shared" si="105"/>
        <v>1565</v>
      </c>
      <c r="J493" s="37">
        <f t="shared" si="106"/>
        <v>691</v>
      </c>
      <c r="K493" s="37">
        <f t="shared" si="107"/>
        <v>2297</v>
      </c>
      <c r="L493" s="37"/>
      <c r="M493" s="37">
        <f t="shared" si="108"/>
        <v>525</v>
      </c>
      <c r="N493" s="37">
        <f t="shared" si="109"/>
        <v>2337</v>
      </c>
      <c r="O493" s="37">
        <f t="shared" si="110"/>
        <v>2862</v>
      </c>
      <c r="P493" s="37">
        <f t="shared" si="111"/>
        <v>2862</v>
      </c>
      <c r="Q493" s="37">
        <f t="shared" si="112"/>
        <v>2688</v>
      </c>
    </row>
    <row r="494" spans="1:17" s="34" customFormat="1" ht="15" x14ac:dyDescent="0.3">
      <c r="A494" s="53">
        <v>18306</v>
      </c>
      <c r="B494" s="54" t="s">
        <v>820</v>
      </c>
      <c r="C494" s="62">
        <v>18246.89</v>
      </c>
      <c r="D494" s="35">
        <f t="shared" si="113"/>
        <v>2.5229170888514926E-5</v>
      </c>
      <c r="E494" s="61">
        <f t="shared" si="101"/>
        <v>147075</v>
      </c>
      <c r="F494" s="36">
        <f t="shared" si="102"/>
        <v>261158</v>
      </c>
      <c r="G494" s="36">
        <f t="shared" si="103"/>
        <v>51384</v>
      </c>
      <c r="H494" s="37">
        <f t="shared" si="104"/>
        <v>408</v>
      </c>
      <c r="I494" s="37">
        <f t="shared" si="105"/>
        <v>15754</v>
      </c>
      <c r="J494" s="37">
        <f t="shared" si="106"/>
        <v>6953</v>
      </c>
      <c r="K494" s="37">
        <f t="shared" si="107"/>
        <v>23115</v>
      </c>
      <c r="L494" s="37"/>
      <c r="M494" s="37">
        <f t="shared" si="108"/>
        <v>5288</v>
      </c>
      <c r="N494" s="37">
        <f t="shared" si="109"/>
        <v>23526</v>
      </c>
      <c r="O494" s="37">
        <f t="shared" si="110"/>
        <v>28814</v>
      </c>
      <c r="P494" s="37">
        <f t="shared" si="111"/>
        <v>28814</v>
      </c>
      <c r="Q494" s="37">
        <f t="shared" si="112"/>
        <v>27055</v>
      </c>
    </row>
    <row r="495" spans="1:17" s="34" customFormat="1" ht="15" x14ac:dyDescent="0.3">
      <c r="A495" s="53">
        <v>18308</v>
      </c>
      <c r="B495" s="54" t="s">
        <v>821</v>
      </c>
      <c r="C495" s="62">
        <v>1920.98</v>
      </c>
      <c r="D495" s="35">
        <f t="shared" si="113"/>
        <v>2.6560544121995259E-6</v>
      </c>
      <c r="E495" s="61">
        <f t="shared" si="101"/>
        <v>15484</v>
      </c>
      <c r="F495" s="36">
        <f t="shared" si="102"/>
        <v>27494</v>
      </c>
      <c r="G495" s="36">
        <f t="shared" si="103"/>
        <v>5410</v>
      </c>
      <c r="H495" s="37">
        <f t="shared" si="104"/>
        <v>43</v>
      </c>
      <c r="I495" s="37">
        <f t="shared" si="105"/>
        <v>1659</v>
      </c>
      <c r="J495" s="37">
        <f t="shared" si="106"/>
        <v>732</v>
      </c>
      <c r="K495" s="37">
        <f t="shared" si="107"/>
        <v>2434</v>
      </c>
      <c r="L495" s="37"/>
      <c r="M495" s="37">
        <f t="shared" si="108"/>
        <v>557</v>
      </c>
      <c r="N495" s="37">
        <f t="shared" si="109"/>
        <v>2477</v>
      </c>
      <c r="O495" s="37">
        <f t="shared" si="110"/>
        <v>3034</v>
      </c>
      <c r="P495" s="37">
        <f t="shared" si="111"/>
        <v>3034</v>
      </c>
      <c r="Q495" s="37">
        <f t="shared" si="112"/>
        <v>2848</v>
      </c>
    </row>
    <row r="496" spans="1:17" s="34" customFormat="1" ht="15" x14ac:dyDescent="0.3">
      <c r="A496" s="53">
        <v>18309</v>
      </c>
      <c r="B496" s="54" t="s">
        <v>822</v>
      </c>
      <c r="C496" s="62">
        <v>28423.65</v>
      </c>
      <c r="D496" s="35">
        <f t="shared" si="113"/>
        <v>3.9300128576723887E-5</v>
      </c>
      <c r="E496" s="61">
        <f t="shared" si="101"/>
        <v>229102</v>
      </c>
      <c r="F496" s="36">
        <f t="shared" si="102"/>
        <v>406812</v>
      </c>
      <c r="G496" s="36">
        <f t="shared" si="103"/>
        <v>80042</v>
      </c>
      <c r="H496" s="37">
        <f t="shared" si="104"/>
        <v>635</v>
      </c>
      <c r="I496" s="37">
        <f t="shared" si="105"/>
        <v>24540</v>
      </c>
      <c r="J496" s="37">
        <f t="shared" si="106"/>
        <v>10830</v>
      </c>
      <c r="K496" s="37">
        <f t="shared" si="107"/>
        <v>36005</v>
      </c>
      <c r="L496" s="37"/>
      <c r="M496" s="37">
        <f t="shared" si="108"/>
        <v>8237</v>
      </c>
      <c r="N496" s="37">
        <f t="shared" si="109"/>
        <v>36647</v>
      </c>
      <c r="O496" s="37">
        <f t="shared" si="110"/>
        <v>44884</v>
      </c>
      <c r="P496" s="37">
        <f t="shared" si="111"/>
        <v>44884</v>
      </c>
      <c r="Q496" s="37">
        <f t="shared" si="112"/>
        <v>42144</v>
      </c>
    </row>
    <row r="497" spans="1:17" s="34" customFormat="1" ht="15" x14ac:dyDescent="0.3">
      <c r="A497" s="53">
        <v>18310</v>
      </c>
      <c r="B497" s="54" t="s">
        <v>823</v>
      </c>
      <c r="C497" s="62">
        <v>5133.7700000000004</v>
      </c>
      <c r="D497" s="35">
        <f t="shared" si="113"/>
        <v>7.0982375973292595E-6</v>
      </c>
      <c r="E497" s="61">
        <f t="shared" si="101"/>
        <v>41380</v>
      </c>
      <c r="F497" s="36">
        <f t="shared" si="102"/>
        <v>73477</v>
      </c>
      <c r="G497" s="36">
        <f t="shared" si="103"/>
        <v>14457</v>
      </c>
      <c r="H497" s="37">
        <f t="shared" si="104"/>
        <v>115</v>
      </c>
      <c r="I497" s="37">
        <f t="shared" si="105"/>
        <v>4432</v>
      </c>
      <c r="J497" s="37">
        <f t="shared" si="106"/>
        <v>1956</v>
      </c>
      <c r="K497" s="37">
        <f t="shared" si="107"/>
        <v>6503</v>
      </c>
      <c r="L497" s="37"/>
      <c r="M497" s="37">
        <f t="shared" si="108"/>
        <v>1488</v>
      </c>
      <c r="N497" s="37">
        <f t="shared" si="109"/>
        <v>6619</v>
      </c>
      <c r="O497" s="37">
        <f t="shared" si="110"/>
        <v>8107</v>
      </c>
      <c r="P497" s="37">
        <f t="shared" si="111"/>
        <v>8107</v>
      </c>
      <c r="Q497" s="37">
        <f t="shared" si="112"/>
        <v>7612</v>
      </c>
    </row>
    <row r="498" spans="1:17" s="34" customFormat="1" ht="15" x14ac:dyDescent="0.3">
      <c r="A498" s="53">
        <v>18507</v>
      </c>
      <c r="B498" s="54" t="s">
        <v>824</v>
      </c>
      <c r="C498" s="62">
        <v>652671.23</v>
      </c>
      <c r="D498" s="35">
        <f t="shared" si="113"/>
        <v>9.0241975458213593E-4</v>
      </c>
      <c r="E498" s="61">
        <f t="shared" si="101"/>
        <v>5260707</v>
      </c>
      <c r="F498" s="36">
        <f t="shared" si="102"/>
        <v>9341318</v>
      </c>
      <c r="G498" s="36">
        <f t="shared" si="103"/>
        <v>1837936</v>
      </c>
      <c r="H498" s="37">
        <f t="shared" si="104"/>
        <v>14584</v>
      </c>
      <c r="I498" s="37">
        <f t="shared" si="105"/>
        <v>563497</v>
      </c>
      <c r="J498" s="37">
        <f t="shared" si="106"/>
        <v>248689</v>
      </c>
      <c r="K498" s="37">
        <f t="shared" si="107"/>
        <v>826770</v>
      </c>
      <c r="L498" s="37"/>
      <c r="M498" s="37">
        <f t="shared" si="108"/>
        <v>189148</v>
      </c>
      <c r="N498" s="37">
        <f t="shared" si="109"/>
        <v>841507</v>
      </c>
      <c r="O498" s="37">
        <f t="shared" si="110"/>
        <v>1030655</v>
      </c>
      <c r="P498" s="37">
        <f t="shared" si="111"/>
        <v>1030655</v>
      </c>
      <c r="Q498" s="37">
        <f t="shared" si="112"/>
        <v>967714</v>
      </c>
    </row>
    <row r="499" spans="1:17" s="34" customFormat="1" ht="15" x14ac:dyDescent="0.3">
      <c r="A499" s="53">
        <v>18526</v>
      </c>
      <c r="B499" s="54" t="s">
        <v>825</v>
      </c>
      <c r="C499" s="62">
        <v>20584.07</v>
      </c>
      <c r="D499" s="35">
        <f t="shared" si="113"/>
        <v>2.8460686703934393E-5</v>
      </c>
      <c r="E499" s="61">
        <f t="shared" si="101"/>
        <v>165913</v>
      </c>
      <c r="F499" s="36">
        <f t="shared" si="102"/>
        <v>294608</v>
      </c>
      <c r="G499" s="36">
        <f t="shared" si="103"/>
        <v>57965</v>
      </c>
      <c r="H499" s="37">
        <f t="shared" si="104"/>
        <v>460</v>
      </c>
      <c r="I499" s="37">
        <f t="shared" si="105"/>
        <v>17772</v>
      </c>
      <c r="J499" s="37">
        <f t="shared" si="106"/>
        <v>7843</v>
      </c>
      <c r="K499" s="37">
        <f t="shared" si="107"/>
        <v>26075</v>
      </c>
      <c r="L499" s="37"/>
      <c r="M499" s="37">
        <f t="shared" si="108"/>
        <v>5965</v>
      </c>
      <c r="N499" s="37">
        <f t="shared" si="109"/>
        <v>26540</v>
      </c>
      <c r="O499" s="37">
        <f t="shared" si="110"/>
        <v>32505</v>
      </c>
      <c r="P499" s="37">
        <f t="shared" si="111"/>
        <v>32505</v>
      </c>
      <c r="Q499" s="37">
        <f t="shared" si="112"/>
        <v>30520</v>
      </c>
    </row>
    <row r="500" spans="1:17" s="34" customFormat="1" ht="15" x14ac:dyDescent="0.3">
      <c r="A500" s="53">
        <v>18528</v>
      </c>
      <c r="B500" s="54" t="s">
        <v>826</v>
      </c>
      <c r="C500" s="62">
        <v>246529.83</v>
      </c>
      <c r="D500" s="35">
        <f t="shared" si="113"/>
        <v>3.4086593442425166E-4</v>
      </c>
      <c r="E500" s="61">
        <f t="shared" si="101"/>
        <v>1987097</v>
      </c>
      <c r="F500" s="36">
        <f t="shared" si="102"/>
        <v>3528443</v>
      </c>
      <c r="G500" s="36">
        <f t="shared" si="103"/>
        <v>694233</v>
      </c>
      <c r="H500" s="37">
        <f t="shared" si="104"/>
        <v>5509</v>
      </c>
      <c r="I500" s="37">
        <f t="shared" si="105"/>
        <v>212847</v>
      </c>
      <c r="J500" s="37">
        <f t="shared" si="106"/>
        <v>93936</v>
      </c>
      <c r="K500" s="37">
        <f t="shared" si="107"/>
        <v>312292</v>
      </c>
      <c r="L500" s="37"/>
      <c r="M500" s="37">
        <f t="shared" si="108"/>
        <v>71446</v>
      </c>
      <c r="N500" s="37">
        <f t="shared" si="109"/>
        <v>317858</v>
      </c>
      <c r="O500" s="37">
        <f t="shared" si="110"/>
        <v>389304</v>
      </c>
      <c r="P500" s="37">
        <f t="shared" si="111"/>
        <v>389304</v>
      </c>
      <c r="Q500" s="37">
        <f t="shared" si="112"/>
        <v>365529</v>
      </c>
    </row>
    <row r="501" spans="1:17" s="34" customFormat="1" ht="15" x14ac:dyDescent="0.3">
      <c r="A501" s="53">
        <v>18601</v>
      </c>
      <c r="B501" s="54" t="s">
        <v>827</v>
      </c>
      <c r="C501" s="62">
        <v>39013.35</v>
      </c>
      <c r="D501" s="35">
        <f t="shared" si="113"/>
        <v>5.3942040209780614E-5</v>
      </c>
      <c r="E501" s="61">
        <f t="shared" si="101"/>
        <v>314458</v>
      </c>
      <c r="F501" s="36">
        <f t="shared" si="102"/>
        <v>558376</v>
      </c>
      <c r="G501" s="36">
        <f t="shared" si="103"/>
        <v>109862</v>
      </c>
      <c r="H501" s="37">
        <f t="shared" si="104"/>
        <v>872</v>
      </c>
      <c r="I501" s="37">
        <f t="shared" si="105"/>
        <v>33683</v>
      </c>
      <c r="J501" s="37">
        <f t="shared" si="106"/>
        <v>14865</v>
      </c>
      <c r="K501" s="37">
        <f t="shared" si="107"/>
        <v>49420</v>
      </c>
      <c r="L501" s="37"/>
      <c r="M501" s="37">
        <f t="shared" si="108"/>
        <v>11306</v>
      </c>
      <c r="N501" s="37">
        <f t="shared" si="109"/>
        <v>50301</v>
      </c>
      <c r="O501" s="37">
        <f t="shared" si="110"/>
        <v>61607</v>
      </c>
      <c r="P501" s="37">
        <f t="shared" si="111"/>
        <v>61607</v>
      </c>
      <c r="Q501" s="37">
        <f t="shared" si="112"/>
        <v>57845</v>
      </c>
    </row>
    <row r="502" spans="1:17" s="34" customFormat="1" ht="15" x14ac:dyDescent="0.3">
      <c r="A502" s="53">
        <v>19201</v>
      </c>
      <c r="B502" s="54" t="s">
        <v>828</v>
      </c>
      <c r="C502" s="62">
        <v>339458.39</v>
      </c>
      <c r="D502" s="35">
        <f t="shared" si="113"/>
        <v>4.6935416012537737E-4</v>
      </c>
      <c r="E502" s="61">
        <f t="shared" si="101"/>
        <v>2736127</v>
      </c>
      <c r="F502" s="36">
        <f t="shared" si="102"/>
        <v>4858478</v>
      </c>
      <c r="G502" s="36">
        <f t="shared" si="103"/>
        <v>955922</v>
      </c>
      <c r="H502" s="37">
        <f t="shared" si="104"/>
        <v>7585</v>
      </c>
      <c r="I502" s="37">
        <f t="shared" si="105"/>
        <v>293078</v>
      </c>
      <c r="J502" s="37">
        <f t="shared" si="106"/>
        <v>129345</v>
      </c>
      <c r="K502" s="37">
        <f t="shared" si="107"/>
        <v>430008</v>
      </c>
      <c r="L502" s="37"/>
      <c r="M502" s="37">
        <f t="shared" si="108"/>
        <v>98377</v>
      </c>
      <c r="N502" s="37">
        <f t="shared" si="109"/>
        <v>437673</v>
      </c>
      <c r="O502" s="37">
        <f t="shared" si="110"/>
        <v>536050</v>
      </c>
      <c r="P502" s="37">
        <f t="shared" si="111"/>
        <v>536050</v>
      </c>
      <c r="Q502" s="37">
        <f t="shared" si="112"/>
        <v>503314</v>
      </c>
    </row>
    <row r="503" spans="1:17" s="34" customFormat="1" ht="15" x14ac:dyDescent="0.3">
      <c r="A503" s="53">
        <v>19203</v>
      </c>
      <c r="B503" s="54" t="s">
        <v>829</v>
      </c>
      <c r="C503" s="62">
        <v>10470.17</v>
      </c>
      <c r="D503" s="35">
        <f t="shared" si="113"/>
        <v>1.4476642768263651E-5</v>
      </c>
      <c r="E503" s="61">
        <f t="shared" si="101"/>
        <v>84392</v>
      </c>
      <c r="F503" s="36">
        <f t="shared" si="102"/>
        <v>149854</v>
      </c>
      <c r="G503" s="36">
        <f t="shared" si="103"/>
        <v>29484</v>
      </c>
      <c r="H503" s="37">
        <f t="shared" si="104"/>
        <v>234</v>
      </c>
      <c r="I503" s="37">
        <f t="shared" si="105"/>
        <v>9040</v>
      </c>
      <c r="J503" s="37">
        <f t="shared" si="106"/>
        <v>3989</v>
      </c>
      <c r="K503" s="37">
        <f t="shared" si="107"/>
        <v>13263</v>
      </c>
      <c r="L503" s="37"/>
      <c r="M503" s="37">
        <f t="shared" si="108"/>
        <v>3034</v>
      </c>
      <c r="N503" s="37">
        <f t="shared" si="109"/>
        <v>13499</v>
      </c>
      <c r="O503" s="37">
        <f t="shared" si="110"/>
        <v>16533</v>
      </c>
      <c r="P503" s="37">
        <f t="shared" si="111"/>
        <v>16533</v>
      </c>
      <c r="Q503" s="37">
        <f t="shared" si="112"/>
        <v>15524</v>
      </c>
    </row>
    <row r="504" spans="1:17" s="34" customFormat="1" ht="15" x14ac:dyDescent="0.3">
      <c r="A504" s="53">
        <v>19206</v>
      </c>
      <c r="B504" s="54" t="s">
        <v>830</v>
      </c>
      <c r="C504" s="62">
        <v>628.57000000000005</v>
      </c>
      <c r="D504" s="35">
        <f t="shared" si="113"/>
        <v>8.6909604570388863E-7</v>
      </c>
      <c r="E504" s="61">
        <f t="shared" si="101"/>
        <v>5066</v>
      </c>
      <c r="F504" s="36">
        <f t="shared" si="102"/>
        <v>8996</v>
      </c>
      <c r="G504" s="36">
        <f t="shared" si="103"/>
        <v>1770</v>
      </c>
      <c r="H504" s="37">
        <f t="shared" si="104"/>
        <v>14</v>
      </c>
      <c r="I504" s="37">
        <f t="shared" si="105"/>
        <v>543</v>
      </c>
      <c r="J504" s="37">
        <f t="shared" si="106"/>
        <v>240</v>
      </c>
      <c r="K504" s="37">
        <f t="shared" si="107"/>
        <v>797</v>
      </c>
      <c r="L504" s="37"/>
      <c r="M504" s="37">
        <f t="shared" si="108"/>
        <v>182</v>
      </c>
      <c r="N504" s="37">
        <f t="shared" si="109"/>
        <v>810</v>
      </c>
      <c r="O504" s="37">
        <f t="shared" si="110"/>
        <v>992</v>
      </c>
      <c r="P504" s="37">
        <f t="shared" si="111"/>
        <v>992</v>
      </c>
      <c r="Q504" s="37">
        <f t="shared" si="112"/>
        <v>932</v>
      </c>
    </row>
    <row r="505" spans="1:17" s="34" customFormat="1" ht="15" x14ac:dyDescent="0.3">
      <c r="A505" s="53">
        <v>19301</v>
      </c>
      <c r="B505" s="54" t="s">
        <v>831</v>
      </c>
      <c r="C505" s="62">
        <v>26002.34</v>
      </c>
      <c r="D505" s="35">
        <f t="shared" si="113"/>
        <v>3.5952289916871709E-5</v>
      </c>
      <c r="E505" s="61">
        <f t="shared" si="101"/>
        <v>209586</v>
      </c>
      <c r="F505" s="36">
        <f t="shared" si="102"/>
        <v>372157</v>
      </c>
      <c r="G505" s="36">
        <f t="shared" si="103"/>
        <v>73223</v>
      </c>
      <c r="H505" s="37">
        <f t="shared" si="104"/>
        <v>581</v>
      </c>
      <c r="I505" s="37">
        <f t="shared" si="105"/>
        <v>22450</v>
      </c>
      <c r="J505" s="37">
        <f t="shared" si="106"/>
        <v>9908</v>
      </c>
      <c r="K505" s="37">
        <f t="shared" si="107"/>
        <v>32939</v>
      </c>
      <c r="L505" s="37"/>
      <c r="M505" s="37">
        <f t="shared" si="108"/>
        <v>7536</v>
      </c>
      <c r="N505" s="37">
        <f t="shared" si="109"/>
        <v>33526</v>
      </c>
      <c r="O505" s="37">
        <f t="shared" si="110"/>
        <v>41062</v>
      </c>
      <c r="P505" s="37">
        <f t="shared" si="111"/>
        <v>41062</v>
      </c>
      <c r="Q505" s="37">
        <f t="shared" si="112"/>
        <v>38554</v>
      </c>
    </row>
    <row r="506" spans="1:17" s="34" customFormat="1" ht="15" x14ac:dyDescent="0.3">
      <c r="A506" s="53">
        <v>19302</v>
      </c>
      <c r="B506" s="54" t="s">
        <v>832</v>
      </c>
      <c r="C506" s="62">
        <v>9098.4500000000007</v>
      </c>
      <c r="D506" s="35">
        <f t="shared" si="113"/>
        <v>1.2580025958977594E-5</v>
      </c>
      <c r="E506" s="61">
        <f t="shared" si="101"/>
        <v>73336</v>
      </c>
      <c r="F506" s="36">
        <f t="shared" si="102"/>
        <v>130221</v>
      </c>
      <c r="G506" s="36">
        <f t="shared" si="103"/>
        <v>25621</v>
      </c>
      <c r="H506" s="37">
        <f t="shared" si="104"/>
        <v>203</v>
      </c>
      <c r="I506" s="37">
        <f t="shared" si="105"/>
        <v>7855</v>
      </c>
      <c r="J506" s="37">
        <f t="shared" si="106"/>
        <v>3467</v>
      </c>
      <c r="K506" s="37">
        <f t="shared" si="107"/>
        <v>11525</v>
      </c>
      <c r="L506" s="37"/>
      <c r="M506" s="37">
        <f t="shared" si="108"/>
        <v>2637</v>
      </c>
      <c r="N506" s="37">
        <f t="shared" si="109"/>
        <v>11731</v>
      </c>
      <c r="O506" s="37">
        <f t="shared" si="110"/>
        <v>14368</v>
      </c>
      <c r="P506" s="37">
        <f t="shared" si="111"/>
        <v>14368</v>
      </c>
      <c r="Q506" s="37">
        <f t="shared" si="112"/>
        <v>13490</v>
      </c>
    </row>
    <row r="507" spans="1:17" s="34" customFormat="1" ht="15" x14ac:dyDescent="0.3">
      <c r="A507" s="53">
        <v>19303</v>
      </c>
      <c r="B507" s="54" t="s">
        <v>833</v>
      </c>
      <c r="C507" s="62">
        <v>19846.349999999999</v>
      </c>
      <c r="D507" s="35">
        <f t="shared" si="113"/>
        <v>2.7440673762119364E-5</v>
      </c>
      <c r="E507" s="61">
        <f t="shared" si="101"/>
        <v>159967</v>
      </c>
      <c r="F507" s="36">
        <f t="shared" si="102"/>
        <v>284050</v>
      </c>
      <c r="G507" s="36">
        <f t="shared" si="103"/>
        <v>55888</v>
      </c>
      <c r="H507" s="37">
        <f t="shared" si="104"/>
        <v>443</v>
      </c>
      <c r="I507" s="37">
        <f t="shared" si="105"/>
        <v>17135</v>
      </c>
      <c r="J507" s="37">
        <f t="shared" si="106"/>
        <v>7562</v>
      </c>
      <c r="K507" s="37">
        <f t="shared" si="107"/>
        <v>25140</v>
      </c>
      <c r="L507" s="37"/>
      <c r="M507" s="37">
        <f t="shared" si="108"/>
        <v>5752</v>
      </c>
      <c r="N507" s="37">
        <f t="shared" si="109"/>
        <v>25588</v>
      </c>
      <c r="O507" s="37">
        <f t="shared" si="110"/>
        <v>31340</v>
      </c>
      <c r="P507" s="37">
        <f t="shared" si="111"/>
        <v>31340</v>
      </c>
      <c r="Q507" s="37">
        <f t="shared" si="112"/>
        <v>29426</v>
      </c>
    </row>
    <row r="508" spans="1:17" s="34" customFormat="1" ht="15" x14ac:dyDescent="0.3">
      <c r="A508" s="53">
        <v>19304</v>
      </c>
      <c r="B508" s="54" t="s">
        <v>834</v>
      </c>
      <c r="C508" s="62">
        <v>126821.42</v>
      </c>
      <c r="D508" s="35">
        <f t="shared" si="113"/>
        <v>1.7535038998449186E-4</v>
      </c>
      <c r="E508" s="61">
        <f t="shared" si="101"/>
        <v>1022215</v>
      </c>
      <c r="F508" s="36">
        <f t="shared" si="102"/>
        <v>1815124</v>
      </c>
      <c r="G508" s="36">
        <f t="shared" si="103"/>
        <v>357132</v>
      </c>
      <c r="H508" s="37">
        <f t="shared" si="104"/>
        <v>2834</v>
      </c>
      <c r="I508" s="37">
        <f t="shared" si="105"/>
        <v>109494</v>
      </c>
      <c r="J508" s="37">
        <f t="shared" si="106"/>
        <v>48323</v>
      </c>
      <c r="K508" s="37">
        <f t="shared" si="107"/>
        <v>160651</v>
      </c>
      <c r="L508" s="37"/>
      <c r="M508" s="37">
        <f t="shared" si="108"/>
        <v>36754</v>
      </c>
      <c r="N508" s="37">
        <f t="shared" si="109"/>
        <v>163514</v>
      </c>
      <c r="O508" s="37">
        <f t="shared" si="110"/>
        <v>200268</v>
      </c>
      <c r="P508" s="37">
        <f t="shared" si="111"/>
        <v>200268</v>
      </c>
      <c r="Q508" s="37">
        <f t="shared" si="112"/>
        <v>188038</v>
      </c>
    </row>
    <row r="509" spans="1:17" s="34" customFormat="1" ht="15" x14ac:dyDescent="0.3">
      <c r="A509" s="53">
        <v>19306</v>
      </c>
      <c r="B509" s="54" t="s">
        <v>835</v>
      </c>
      <c r="C509" s="62">
        <v>7431.61</v>
      </c>
      <c r="D509" s="35">
        <f t="shared" si="113"/>
        <v>1.0275359727975366E-5</v>
      </c>
      <c r="E509" s="61">
        <f t="shared" si="101"/>
        <v>59901</v>
      </c>
      <c r="F509" s="36">
        <f t="shared" si="102"/>
        <v>106364</v>
      </c>
      <c r="G509" s="36">
        <f t="shared" si="103"/>
        <v>20928</v>
      </c>
      <c r="H509" s="37">
        <f t="shared" si="104"/>
        <v>166</v>
      </c>
      <c r="I509" s="37">
        <f t="shared" si="105"/>
        <v>6416</v>
      </c>
      <c r="J509" s="37">
        <f t="shared" si="106"/>
        <v>2832</v>
      </c>
      <c r="K509" s="37">
        <f t="shared" si="107"/>
        <v>9414</v>
      </c>
      <c r="L509" s="37"/>
      <c r="M509" s="37">
        <f t="shared" si="108"/>
        <v>2154</v>
      </c>
      <c r="N509" s="37">
        <f t="shared" si="109"/>
        <v>9582</v>
      </c>
      <c r="O509" s="37">
        <f t="shared" si="110"/>
        <v>11736</v>
      </c>
      <c r="P509" s="37">
        <f t="shared" si="111"/>
        <v>11736</v>
      </c>
      <c r="Q509" s="37">
        <f t="shared" si="112"/>
        <v>11019</v>
      </c>
    </row>
    <row r="510" spans="1:17" s="34" customFormat="1" ht="15" x14ac:dyDescent="0.3">
      <c r="A510" s="53">
        <v>19308</v>
      </c>
      <c r="B510" s="54" t="s">
        <v>836</v>
      </c>
      <c r="C510" s="62">
        <v>188.8</v>
      </c>
      <c r="D510" s="35">
        <f t="shared" si="113"/>
        <v>2.6104544192197239E-7</v>
      </c>
      <c r="E510" s="61">
        <f t="shared" si="101"/>
        <v>1522</v>
      </c>
      <c r="F510" s="36">
        <f t="shared" si="102"/>
        <v>2702</v>
      </c>
      <c r="G510" s="36">
        <f t="shared" si="103"/>
        <v>532</v>
      </c>
      <c r="H510" s="37">
        <f t="shared" si="104"/>
        <v>4</v>
      </c>
      <c r="I510" s="37">
        <f t="shared" si="105"/>
        <v>163</v>
      </c>
      <c r="J510" s="37">
        <f t="shared" si="106"/>
        <v>72</v>
      </c>
      <c r="K510" s="37">
        <f t="shared" si="107"/>
        <v>239</v>
      </c>
      <c r="L510" s="37"/>
      <c r="M510" s="37">
        <f t="shared" si="108"/>
        <v>55</v>
      </c>
      <c r="N510" s="37">
        <f t="shared" si="109"/>
        <v>243</v>
      </c>
      <c r="O510" s="37">
        <f t="shared" si="110"/>
        <v>298</v>
      </c>
      <c r="P510" s="37">
        <f t="shared" si="111"/>
        <v>298</v>
      </c>
      <c r="Q510" s="37">
        <f t="shared" si="112"/>
        <v>280</v>
      </c>
    </row>
    <row r="511" spans="1:17" s="34" customFormat="1" ht="15" x14ac:dyDescent="0.3">
      <c r="A511" s="53">
        <v>19309</v>
      </c>
      <c r="B511" s="54" t="s">
        <v>837</v>
      </c>
      <c r="C511" s="62">
        <v>380.48</v>
      </c>
      <c r="D511" s="35">
        <f t="shared" si="113"/>
        <v>5.2607293295800876E-7</v>
      </c>
      <c r="E511" s="61">
        <f t="shared" si="101"/>
        <v>3067</v>
      </c>
      <c r="F511" s="36">
        <f t="shared" si="102"/>
        <v>5446</v>
      </c>
      <c r="G511" s="36">
        <f t="shared" si="103"/>
        <v>1071</v>
      </c>
      <c r="H511" s="37">
        <f t="shared" si="104"/>
        <v>9</v>
      </c>
      <c r="I511" s="37">
        <f t="shared" si="105"/>
        <v>328</v>
      </c>
      <c r="J511" s="37">
        <f t="shared" si="106"/>
        <v>145</v>
      </c>
      <c r="K511" s="37">
        <f t="shared" si="107"/>
        <v>482</v>
      </c>
      <c r="L511" s="37"/>
      <c r="M511" s="37">
        <f t="shared" si="108"/>
        <v>110</v>
      </c>
      <c r="N511" s="37">
        <f t="shared" si="109"/>
        <v>491</v>
      </c>
      <c r="O511" s="37">
        <f t="shared" si="110"/>
        <v>601</v>
      </c>
      <c r="P511" s="37">
        <f t="shared" si="111"/>
        <v>601</v>
      </c>
      <c r="Q511" s="37">
        <f t="shared" si="112"/>
        <v>564</v>
      </c>
    </row>
    <row r="512" spans="1:17" s="34" customFormat="1" ht="15" x14ac:dyDescent="0.3">
      <c r="A512" s="53">
        <v>19311</v>
      </c>
      <c r="B512" s="54" t="s">
        <v>838</v>
      </c>
      <c r="C512" s="62">
        <v>5003.0600000000004</v>
      </c>
      <c r="D512" s="35">
        <f t="shared" si="113"/>
        <v>6.9175106391003349E-6</v>
      </c>
      <c r="E512" s="61">
        <f t="shared" si="101"/>
        <v>40326</v>
      </c>
      <c r="F512" s="36">
        <f t="shared" si="102"/>
        <v>71606</v>
      </c>
      <c r="G512" s="36">
        <f t="shared" si="103"/>
        <v>14089</v>
      </c>
      <c r="H512" s="37">
        <f t="shared" si="104"/>
        <v>112</v>
      </c>
      <c r="I512" s="37">
        <f t="shared" si="105"/>
        <v>4319</v>
      </c>
      <c r="J512" s="37">
        <f t="shared" si="106"/>
        <v>1906</v>
      </c>
      <c r="K512" s="37">
        <f t="shared" si="107"/>
        <v>6337</v>
      </c>
      <c r="L512" s="37"/>
      <c r="M512" s="37">
        <f t="shared" si="108"/>
        <v>1450</v>
      </c>
      <c r="N512" s="37">
        <f t="shared" si="109"/>
        <v>6451</v>
      </c>
      <c r="O512" s="37">
        <f t="shared" si="110"/>
        <v>7901</v>
      </c>
      <c r="P512" s="37">
        <f t="shared" si="111"/>
        <v>7901</v>
      </c>
      <c r="Q512" s="37">
        <f t="shared" si="112"/>
        <v>7418</v>
      </c>
    </row>
    <row r="513" spans="1:17" s="34" customFormat="1" ht="15" x14ac:dyDescent="0.3">
      <c r="A513" s="53">
        <v>19579</v>
      </c>
      <c r="B513" s="54" t="s">
        <v>839</v>
      </c>
      <c r="C513" s="62">
        <v>431173.76</v>
      </c>
      <c r="D513" s="35">
        <f t="shared" si="113"/>
        <v>5.9616496146376304E-4</v>
      </c>
      <c r="E513" s="61">
        <f t="shared" si="101"/>
        <v>3475377</v>
      </c>
      <c r="F513" s="36">
        <f t="shared" si="102"/>
        <v>6171148</v>
      </c>
      <c r="G513" s="36">
        <f t="shared" si="103"/>
        <v>1214194</v>
      </c>
      <c r="H513" s="37">
        <f t="shared" si="104"/>
        <v>9635</v>
      </c>
      <c r="I513" s="37">
        <f t="shared" si="105"/>
        <v>372263</v>
      </c>
      <c r="J513" s="37">
        <f t="shared" si="106"/>
        <v>164291</v>
      </c>
      <c r="K513" s="37">
        <f t="shared" si="107"/>
        <v>546189</v>
      </c>
      <c r="L513" s="37"/>
      <c r="M513" s="37">
        <f t="shared" si="108"/>
        <v>124956</v>
      </c>
      <c r="N513" s="37">
        <f t="shared" si="109"/>
        <v>555924</v>
      </c>
      <c r="O513" s="37">
        <f t="shared" si="110"/>
        <v>680880</v>
      </c>
      <c r="P513" s="37">
        <f t="shared" si="111"/>
        <v>680880</v>
      </c>
      <c r="Q513" s="37">
        <f t="shared" si="112"/>
        <v>639300</v>
      </c>
    </row>
    <row r="514" spans="1:17" s="34" customFormat="1" ht="15" x14ac:dyDescent="0.3">
      <c r="A514" s="53">
        <v>19581</v>
      </c>
      <c r="B514" s="54" t="s">
        <v>840</v>
      </c>
      <c r="C514" s="62">
        <v>735715.48</v>
      </c>
      <c r="D514" s="35">
        <f t="shared" si="113"/>
        <v>1.0172413803254026E-3</v>
      </c>
      <c r="E514" s="61">
        <f t="shared" si="101"/>
        <v>5930066</v>
      </c>
      <c r="F514" s="36">
        <f t="shared" si="102"/>
        <v>10529883</v>
      </c>
      <c r="G514" s="36">
        <f t="shared" si="103"/>
        <v>2071790</v>
      </c>
      <c r="H514" s="37">
        <f t="shared" si="104"/>
        <v>16440</v>
      </c>
      <c r="I514" s="37">
        <f t="shared" si="105"/>
        <v>635195</v>
      </c>
      <c r="J514" s="37">
        <f t="shared" si="106"/>
        <v>280331</v>
      </c>
      <c r="K514" s="37">
        <f t="shared" si="107"/>
        <v>931966</v>
      </c>
      <c r="L514" s="37"/>
      <c r="M514" s="37">
        <f t="shared" si="108"/>
        <v>213214</v>
      </c>
      <c r="N514" s="37">
        <f t="shared" si="109"/>
        <v>948578</v>
      </c>
      <c r="O514" s="37">
        <f t="shared" si="110"/>
        <v>1161792</v>
      </c>
      <c r="P514" s="37">
        <f t="shared" si="111"/>
        <v>1161792</v>
      </c>
      <c r="Q514" s="37">
        <f t="shared" si="112"/>
        <v>1090844</v>
      </c>
    </row>
    <row r="515" spans="1:17" s="34" customFormat="1" ht="15" x14ac:dyDescent="0.3">
      <c r="A515" s="53">
        <v>20201</v>
      </c>
      <c r="B515" s="54" t="s">
        <v>841</v>
      </c>
      <c r="C515" s="62">
        <v>252305.85</v>
      </c>
      <c r="D515" s="35">
        <f t="shared" si="113"/>
        <v>3.4885218280057668E-4</v>
      </c>
      <c r="E515" s="61">
        <f t="shared" si="101"/>
        <v>2033654</v>
      </c>
      <c r="F515" s="36">
        <f t="shared" si="102"/>
        <v>3611112</v>
      </c>
      <c r="G515" s="36">
        <f t="shared" si="103"/>
        <v>710499</v>
      </c>
      <c r="H515" s="37">
        <f t="shared" si="104"/>
        <v>5638</v>
      </c>
      <c r="I515" s="37">
        <f t="shared" si="105"/>
        <v>217833</v>
      </c>
      <c r="J515" s="37">
        <f t="shared" si="106"/>
        <v>96137</v>
      </c>
      <c r="K515" s="37">
        <f t="shared" si="107"/>
        <v>319608</v>
      </c>
      <c r="L515" s="37"/>
      <c r="M515" s="37">
        <f t="shared" si="108"/>
        <v>73120</v>
      </c>
      <c r="N515" s="37">
        <f t="shared" si="109"/>
        <v>325305</v>
      </c>
      <c r="O515" s="37">
        <f t="shared" si="110"/>
        <v>398425</v>
      </c>
      <c r="P515" s="37">
        <f t="shared" si="111"/>
        <v>398425</v>
      </c>
      <c r="Q515" s="37">
        <f t="shared" si="112"/>
        <v>374093</v>
      </c>
    </row>
    <row r="516" spans="1:17" s="34" customFormat="1" ht="15" x14ac:dyDescent="0.3">
      <c r="A516" s="53">
        <v>20203</v>
      </c>
      <c r="B516" s="54" t="s">
        <v>842</v>
      </c>
      <c r="C516" s="62">
        <v>10756.77</v>
      </c>
      <c r="D516" s="35">
        <f t="shared" si="113"/>
        <v>1.4872911961350714E-5</v>
      </c>
      <c r="E516" s="61">
        <f t="shared" si="101"/>
        <v>86702</v>
      </c>
      <c r="F516" s="36">
        <f t="shared" si="102"/>
        <v>153956</v>
      </c>
      <c r="G516" s="36">
        <f t="shared" si="103"/>
        <v>30291</v>
      </c>
      <c r="H516" s="37">
        <f t="shared" si="104"/>
        <v>240</v>
      </c>
      <c r="I516" s="37">
        <f t="shared" si="105"/>
        <v>9287</v>
      </c>
      <c r="J516" s="37">
        <f t="shared" si="106"/>
        <v>4099</v>
      </c>
      <c r="K516" s="37">
        <f t="shared" si="107"/>
        <v>13626</v>
      </c>
      <c r="L516" s="37"/>
      <c r="M516" s="37">
        <f t="shared" si="108"/>
        <v>3117</v>
      </c>
      <c r="N516" s="37">
        <f t="shared" si="109"/>
        <v>13869</v>
      </c>
      <c r="O516" s="37">
        <f t="shared" si="110"/>
        <v>16986</v>
      </c>
      <c r="P516" s="37">
        <f t="shared" si="111"/>
        <v>16986</v>
      </c>
      <c r="Q516" s="37">
        <f t="shared" si="112"/>
        <v>15949</v>
      </c>
    </row>
    <row r="517" spans="1:17" s="34" customFormat="1" ht="15" x14ac:dyDescent="0.3">
      <c r="A517" s="53">
        <v>20204</v>
      </c>
      <c r="B517" s="54" t="s">
        <v>843</v>
      </c>
      <c r="C517" s="62">
        <v>655300.13</v>
      </c>
      <c r="D517" s="35">
        <f t="shared" si="113"/>
        <v>9.0605461878906751E-4</v>
      </c>
      <c r="E517" s="61">
        <f t="shared" si="101"/>
        <v>5281897</v>
      </c>
      <c r="F517" s="36">
        <f t="shared" si="102"/>
        <v>9378944</v>
      </c>
      <c r="G517" s="36">
        <f t="shared" si="103"/>
        <v>1845339</v>
      </c>
      <c r="H517" s="37">
        <f t="shared" si="104"/>
        <v>14643</v>
      </c>
      <c r="I517" s="37">
        <f t="shared" si="105"/>
        <v>565767</v>
      </c>
      <c r="J517" s="37">
        <f t="shared" si="106"/>
        <v>249690</v>
      </c>
      <c r="K517" s="37">
        <f t="shared" si="107"/>
        <v>830100</v>
      </c>
      <c r="L517" s="37"/>
      <c r="M517" s="37">
        <f t="shared" si="108"/>
        <v>189909</v>
      </c>
      <c r="N517" s="37">
        <f t="shared" si="109"/>
        <v>844897</v>
      </c>
      <c r="O517" s="37">
        <f t="shared" si="110"/>
        <v>1034806</v>
      </c>
      <c r="P517" s="37">
        <f t="shared" si="111"/>
        <v>1034806</v>
      </c>
      <c r="Q517" s="37">
        <f t="shared" si="112"/>
        <v>971612</v>
      </c>
    </row>
    <row r="518" spans="1:17" s="34" customFormat="1" ht="15" x14ac:dyDescent="0.3">
      <c r="A518" s="53">
        <v>20301</v>
      </c>
      <c r="B518" s="54" t="s">
        <v>844</v>
      </c>
      <c r="C518" s="62">
        <v>105823.3</v>
      </c>
      <c r="D518" s="35">
        <f t="shared" si="113"/>
        <v>1.4631721458761366E-4</v>
      </c>
      <c r="E518" s="61">
        <f t="shared" si="101"/>
        <v>852964</v>
      </c>
      <c r="F518" s="36">
        <f t="shared" si="102"/>
        <v>1514590</v>
      </c>
      <c r="G518" s="36">
        <f t="shared" si="103"/>
        <v>298001</v>
      </c>
      <c r="H518" s="37">
        <f t="shared" si="104"/>
        <v>2365</v>
      </c>
      <c r="I518" s="37">
        <f t="shared" si="105"/>
        <v>91365</v>
      </c>
      <c r="J518" s="37">
        <f t="shared" si="106"/>
        <v>40322</v>
      </c>
      <c r="K518" s="37">
        <f t="shared" si="107"/>
        <v>134052</v>
      </c>
      <c r="L518" s="37"/>
      <c r="M518" s="37">
        <f t="shared" si="108"/>
        <v>30668</v>
      </c>
      <c r="N518" s="37">
        <f t="shared" si="109"/>
        <v>136441</v>
      </c>
      <c r="O518" s="37">
        <f t="shared" si="110"/>
        <v>167109</v>
      </c>
      <c r="P518" s="37">
        <f t="shared" si="111"/>
        <v>167109</v>
      </c>
      <c r="Q518" s="37">
        <f t="shared" si="112"/>
        <v>156904</v>
      </c>
    </row>
    <row r="519" spans="1:17" s="34" customFormat="1" ht="15" x14ac:dyDescent="0.3">
      <c r="A519" s="53">
        <v>20302</v>
      </c>
      <c r="B519" s="54" t="s">
        <v>845</v>
      </c>
      <c r="C519" s="62">
        <v>12744.31</v>
      </c>
      <c r="D519" s="35">
        <f t="shared" si="113"/>
        <v>1.7620995953075275E-5</v>
      </c>
      <c r="E519" s="61">
        <f t="shared" si="101"/>
        <v>102723</v>
      </c>
      <c r="F519" s="36">
        <f t="shared" si="102"/>
        <v>182402</v>
      </c>
      <c r="G519" s="36">
        <f t="shared" si="103"/>
        <v>35888</v>
      </c>
      <c r="H519" s="37">
        <f t="shared" si="104"/>
        <v>285</v>
      </c>
      <c r="I519" s="37">
        <f t="shared" si="105"/>
        <v>11003</v>
      </c>
      <c r="J519" s="37">
        <f t="shared" si="106"/>
        <v>4856</v>
      </c>
      <c r="K519" s="37">
        <f t="shared" si="107"/>
        <v>16144</v>
      </c>
      <c r="L519" s="37"/>
      <c r="M519" s="37">
        <f t="shared" si="108"/>
        <v>3693</v>
      </c>
      <c r="N519" s="37">
        <f t="shared" si="109"/>
        <v>16432</v>
      </c>
      <c r="O519" s="37">
        <f t="shared" si="110"/>
        <v>20125</v>
      </c>
      <c r="P519" s="37">
        <f t="shared" si="111"/>
        <v>20125</v>
      </c>
      <c r="Q519" s="37">
        <f t="shared" si="112"/>
        <v>18896</v>
      </c>
    </row>
    <row r="520" spans="1:17" s="34" customFormat="1" ht="15" x14ac:dyDescent="0.3">
      <c r="A520" s="53">
        <v>20303</v>
      </c>
      <c r="B520" s="54" t="s">
        <v>846</v>
      </c>
      <c r="C520" s="62">
        <v>647.11</v>
      </c>
      <c r="D520" s="35">
        <f t="shared" si="113"/>
        <v>8.9473048687567551E-7</v>
      </c>
      <c r="E520" s="61">
        <f t="shared" si="101"/>
        <v>5216</v>
      </c>
      <c r="F520" s="36">
        <f t="shared" si="102"/>
        <v>9262</v>
      </c>
      <c r="G520" s="36">
        <f t="shared" si="103"/>
        <v>1822</v>
      </c>
      <c r="H520" s="37">
        <f t="shared" si="104"/>
        <v>14</v>
      </c>
      <c r="I520" s="37">
        <f t="shared" si="105"/>
        <v>559</v>
      </c>
      <c r="J520" s="37">
        <f t="shared" si="106"/>
        <v>247</v>
      </c>
      <c r="K520" s="37">
        <f t="shared" si="107"/>
        <v>820</v>
      </c>
      <c r="L520" s="37"/>
      <c r="M520" s="37">
        <f t="shared" si="108"/>
        <v>188</v>
      </c>
      <c r="N520" s="37">
        <f t="shared" si="109"/>
        <v>834</v>
      </c>
      <c r="O520" s="37">
        <f t="shared" si="110"/>
        <v>1022</v>
      </c>
      <c r="P520" s="37">
        <f t="shared" si="111"/>
        <v>1022</v>
      </c>
      <c r="Q520" s="37">
        <f t="shared" si="112"/>
        <v>959</v>
      </c>
    </row>
    <row r="521" spans="1:17" s="34" customFormat="1" ht="15" x14ac:dyDescent="0.3">
      <c r="A521" s="53">
        <v>20306</v>
      </c>
      <c r="B521" s="54" t="s">
        <v>847</v>
      </c>
      <c r="C521" s="62">
        <v>928.9</v>
      </c>
      <c r="D521" s="35">
        <f t="shared" si="113"/>
        <v>1.2843491048798736E-6</v>
      </c>
      <c r="E521" s="61">
        <f t="shared" si="101"/>
        <v>7487</v>
      </c>
      <c r="F521" s="36">
        <f t="shared" si="102"/>
        <v>13295</v>
      </c>
      <c r="G521" s="36">
        <f t="shared" si="103"/>
        <v>2616</v>
      </c>
      <c r="H521" s="37">
        <f t="shared" si="104"/>
        <v>21</v>
      </c>
      <c r="I521" s="37">
        <f t="shared" si="105"/>
        <v>802</v>
      </c>
      <c r="J521" s="37">
        <f t="shared" si="106"/>
        <v>354</v>
      </c>
      <c r="K521" s="37">
        <f t="shared" si="107"/>
        <v>1177</v>
      </c>
      <c r="L521" s="37"/>
      <c r="M521" s="37">
        <f t="shared" si="108"/>
        <v>269</v>
      </c>
      <c r="N521" s="37">
        <f t="shared" si="109"/>
        <v>1198</v>
      </c>
      <c r="O521" s="37">
        <f t="shared" si="110"/>
        <v>1467</v>
      </c>
      <c r="P521" s="37">
        <f t="shared" si="111"/>
        <v>1467</v>
      </c>
      <c r="Q521" s="37">
        <f t="shared" si="112"/>
        <v>1377</v>
      </c>
    </row>
    <row r="522" spans="1:17" s="34" customFormat="1" ht="15" x14ac:dyDescent="0.3">
      <c r="A522" s="53">
        <v>20536</v>
      </c>
      <c r="B522" s="54" t="s">
        <v>848</v>
      </c>
      <c r="C522" s="62">
        <v>198303.55</v>
      </c>
      <c r="D522" s="35">
        <f t="shared" si="113"/>
        <v>2.7418558180320943E-4</v>
      </c>
      <c r="E522" s="61">
        <f t="shared" si="101"/>
        <v>1598380</v>
      </c>
      <c r="F522" s="36">
        <f t="shared" si="102"/>
        <v>2838208</v>
      </c>
      <c r="G522" s="36">
        <f t="shared" si="103"/>
        <v>558427</v>
      </c>
      <c r="H522" s="37">
        <f t="shared" si="104"/>
        <v>4431</v>
      </c>
      <c r="I522" s="37">
        <f t="shared" si="105"/>
        <v>171209</v>
      </c>
      <c r="J522" s="37">
        <f t="shared" si="106"/>
        <v>75560</v>
      </c>
      <c r="K522" s="37">
        <f t="shared" si="107"/>
        <v>251200</v>
      </c>
      <c r="L522" s="37"/>
      <c r="M522" s="37">
        <f t="shared" si="108"/>
        <v>57469</v>
      </c>
      <c r="N522" s="37">
        <f t="shared" si="109"/>
        <v>255678</v>
      </c>
      <c r="O522" s="37">
        <f t="shared" si="110"/>
        <v>313147</v>
      </c>
      <c r="P522" s="37">
        <f t="shared" si="111"/>
        <v>313147</v>
      </c>
      <c r="Q522" s="37">
        <f t="shared" si="112"/>
        <v>294024</v>
      </c>
    </row>
    <row r="523" spans="1:17" s="34" customFormat="1" ht="15" x14ac:dyDescent="0.3">
      <c r="A523" s="53">
        <v>20539</v>
      </c>
      <c r="B523" s="54" t="s">
        <v>849</v>
      </c>
      <c r="C523" s="62">
        <v>934379.23</v>
      </c>
      <c r="D523" s="35">
        <f t="shared" si="113"/>
        <v>1.2919249947990585E-3</v>
      </c>
      <c r="E523" s="61">
        <f t="shared" ref="E523:E587" si="114">ROUND(D523*$E$10,0)</f>
        <v>7531350</v>
      </c>
      <c r="F523" s="36">
        <f t="shared" ref="F523:F587" si="115">+ROUND(D523*$F$10,0)</f>
        <v>13373246</v>
      </c>
      <c r="G523" s="36">
        <f t="shared" ref="G523:G587" si="116">+ROUND(D523*$G$10,0)</f>
        <v>2631231</v>
      </c>
      <c r="H523" s="37">
        <f t="shared" ref="H523:H587" si="117">ROUND(D523*$H$10,0)</f>
        <v>20879</v>
      </c>
      <c r="I523" s="37">
        <f t="shared" ref="I523:I587" si="118">ROUND(D523*$I$10,0)</f>
        <v>806715</v>
      </c>
      <c r="J523" s="37">
        <f t="shared" ref="J523:J587" si="119">ROUND(D523*$J$10,0)</f>
        <v>356028</v>
      </c>
      <c r="K523" s="37">
        <f t="shared" ref="K523:K587" si="120">ROUND(SUM(H523:J523),0)</f>
        <v>1183622</v>
      </c>
      <c r="L523" s="37"/>
      <c r="M523" s="37">
        <f t="shared" ref="M523:M587" si="121">ROUND(D523*$M$10,0)</f>
        <v>270788</v>
      </c>
      <c r="N523" s="37">
        <f t="shared" ref="N523:N587" si="122">ROUND(D523*$N$10,0)</f>
        <v>1204721</v>
      </c>
      <c r="O523" s="37">
        <f t="shared" ref="O523:O587" si="123">ROUND(SUM(L523:N523),0)</f>
        <v>1475509</v>
      </c>
      <c r="P523" s="37">
        <f t="shared" ref="P523:P587" si="124">ROUND(SUM(M523:N523),0)</f>
        <v>1475509</v>
      </c>
      <c r="Q523" s="37">
        <f t="shared" ref="Q523:Q587" si="125">ROUND(D523*$Q$10,0)</f>
        <v>1385402</v>
      </c>
    </row>
    <row r="524" spans="1:17" s="34" customFormat="1" ht="15" x14ac:dyDescent="0.3">
      <c r="A524" s="53">
        <v>21201</v>
      </c>
      <c r="B524" s="54" t="s">
        <v>850</v>
      </c>
      <c r="C524" s="62">
        <v>374696.59</v>
      </c>
      <c r="D524" s="35">
        <f t="shared" ref="D524:D588" si="126">+C524/$C$10</f>
        <v>5.1807646675426958E-4</v>
      </c>
      <c r="E524" s="61">
        <f t="shared" si="114"/>
        <v>3020156</v>
      </c>
      <c r="F524" s="36">
        <f t="shared" si="115"/>
        <v>5362822</v>
      </c>
      <c r="G524" s="36">
        <f t="shared" si="116"/>
        <v>1055153</v>
      </c>
      <c r="H524" s="37">
        <f t="shared" si="117"/>
        <v>8373</v>
      </c>
      <c r="I524" s="37">
        <f t="shared" si="118"/>
        <v>323502</v>
      </c>
      <c r="J524" s="37">
        <f t="shared" si="119"/>
        <v>142771</v>
      </c>
      <c r="K524" s="37">
        <f t="shared" si="120"/>
        <v>474646</v>
      </c>
      <c r="L524" s="37"/>
      <c r="M524" s="37">
        <f t="shared" si="121"/>
        <v>108589</v>
      </c>
      <c r="N524" s="37">
        <f t="shared" si="122"/>
        <v>483107</v>
      </c>
      <c r="O524" s="37">
        <f t="shared" si="123"/>
        <v>591696</v>
      </c>
      <c r="P524" s="37">
        <f t="shared" si="124"/>
        <v>591696</v>
      </c>
      <c r="Q524" s="37">
        <f t="shared" si="125"/>
        <v>555562</v>
      </c>
    </row>
    <row r="525" spans="1:17" s="34" customFormat="1" ht="15" x14ac:dyDescent="0.3">
      <c r="A525" s="53">
        <v>21203</v>
      </c>
      <c r="B525" s="54" t="s">
        <v>851</v>
      </c>
      <c r="C525" s="62">
        <v>13713.35</v>
      </c>
      <c r="D525" s="35">
        <f t="shared" si="126"/>
        <v>1.8960844867482413E-5</v>
      </c>
      <c r="E525" s="61">
        <f t="shared" si="114"/>
        <v>110533</v>
      </c>
      <c r="F525" s="36">
        <f t="shared" si="115"/>
        <v>196271</v>
      </c>
      <c r="G525" s="36">
        <f t="shared" si="116"/>
        <v>38617</v>
      </c>
      <c r="H525" s="37">
        <f t="shared" si="117"/>
        <v>306</v>
      </c>
      <c r="I525" s="37">
        <f t="shared" si="118"/>
        <v>11840</v>
      </c>
      <c r="J525" s="37">
        <f t="shared" si="119"/>
        <v>5225</v>
      </c>
      <c r="K525" s="37">
        <f t="shared" si="120"/>
        <v>17371</v>
      </c>
      <c r="L525" s="37"/>
      <c r="M525" s="37">
        <f t="shared" si="121"/>
        <v>3974</v>
      </c>
      <c r="N525" s="37">
        <f t="shared" si="122"/>
        <v>17681</v>
      </c>
      <c r="O525" s="37">
        <f t="shared" si="123"/>
        <v>21655</v>
      </c>
      <c r="P525" s="37">
        <f t="shared" si="124"/>
        <v>21655</v>
      </c>
      <c r="Q525" s="37">
        <f t="shared" si="125"/>
        <v>20333</v>
      </c>
    </row>
    <row r="526" spans="1:17" s="34" customFormat="1" ht="15" x14ac:dyDescent="0.3">
      <c r="A526" s="53">
        <v>21207</v>
      </c>
      <c r="B526" s="54" t="s">
        <v>852</v>
      </c>
      <c r="C526" s="62">
        <v>145086.85999999999</v>
      </c>
      <c r="D526" s="35">
        <f t="shared" si="126"/>
        <v>2.0060520914073798E-4</v>
      </c>
      <c r="E526" s="61">
        <f t="shared" si="114"/>
        <v>1169439</v>
      </c>
      <c r="F526" s="36">
        <f t="shared" si="115"/>
        <v>2076547</v>
      </c>
      <c r="G526" s="36">
        <f t="shared" si="116"/>
        <v>408568</v>
      </c>
      <c r="H526" s="37">
        <f t="shared" si="117"/>
        <v>3242</v>
      </c>
      <c r="I526" s="37">
        <f t="shared" si="118"/>
        <v>125264</v>
      </c>
      <c r="J526" s="37">
        <f t="shared" si="119"/>
        <v>55283</v>
      </c>
      <c r="K526" s="37">
        <f t="shared" si="120"/>
        <v>183789</v>
      </c>
      <c r="L526" s="37"/>
      <c r="M526" s="37">
        <f t="shared" si="121"/>
        <v>42047</v>
      </c>
      <c r="N526" s="37">
        <f t="shared" si="122"/>
        <v>187065</v>
      </c>
      <c r="O526" s="37">
        <f t="shared" si="123"/>
        <v>229112</v>
      </c>
      <c r="P526" s="37">
        <f t="shared" si="124"/>
        <v>229112</v>
      </c>
      <c r="Q526" s="37">
        <f t="shared" si="125"/>
        <v>215120</v>
      </c>
    </row>
    <row r="527" spans="1:17" s="34" customFormat="1" ht="15" x14ac:dyDescent="0.3">
      <c r="A527" s="53">
        <v>21208</v>
      </c>
      <c r="B527" s="54" t="s">
        <v>853</v>
      </c>
      <c r="C527" s="62">
        <v>58.15</v>
      </c>
      <c r="D527" s="35">
        <f t="shared" si="126"/>
        <v>8.0401443049590535E-8</v>
      </c>
      <c r="E527" s="61">
        <f t="shared" si="114"/>
        <v>469</v>
      </c>
      <c r="F527" s="36">
        <f t="shared" si="115"/>
        <v>832</v>
      </c>
      <c r="G527" s="36">
        <f t="shared" si="116"/>
        <v>164</v>
      </c>
      <c r="H527" s="37">
        <f t="shared" si="117"/>
        <v>1</v>
      </c>
      <c r="I527" s="37">
        <f t="shared" si="118"/>
        <v>50</v>
      </c>
      <c r="J527" s="37">
        <f t="shared" si="119"/>
        <v>22</v>
      </c>
      <c r="K527" s="37">
        <f t="shared" si="120"/>
        <v>73</v>
      </c>
      <c r="L527" s="37"/>
      <c r="M527" s="37">
        <f t="shared" si="121"/>
        <v>17</v>
      </c>
      <c r="N527" s="37">
        <f t="shared" si="122"/>
        <v>75</v>
      </c>
      <c r="O527" s="37">
        <f t="shared" si="123"/>
        <v>92</v>
      </c>
      <c r="P527" s="37">
        <f t="shared" si="124"/>
        <v>92</v>
      </c>
      <c r="Q527" s="37">
        <f t="shared" si="125"/>
        <v>86</v>
      </c>
    </row>
    <row r="528" spans="1:17" s="34" customFormat="1" ht="15" x14ac:dyDescent="0.3">
      <c r="A528" s="53">
        <v>21301</v>
      </c>
      <c r="B528" s="54" t="s">
        <v>854</v>
      </c>
      <c r="C528" s="62">
        <v>25562.12</v>
      </c>
      <c r="D528" s="35">
        <f t="shared" si="126"/>
        <v>3.5343617117915719E-5</v>
      </c>
      <c r="E528" s="61">
        <f t="shared" si="114"/>
        <v>206038</v>
      </c>
      <c r="F528" s="36">
        <f t="shared" si="115"/>
        <v>365856</v>
      </c>
      <c r="G528" s="36">
        <f t="shared" si="116"/>
        <v>71983</v>
      </c>
      <c r="H528" s="37">
        <f t="shared" si="117"/>
        <v>571</v>
      </c>
      <c r="I528" s="37">
        <f t="shared" si="118"/>
        <v>22070</v>
      </c>
      <c r="J528" s="37">
        <f t="shared" si="119"/>
        <v>9740</v>
      </c>
      <c r="K528" s="37">
        <f t="shared" si="120"/>
        <v>32381</v>
      </c>
      <c r="L528" s="37"/>
      <c r="M528" s="37">
        <f t="shared" si="121"/>
        <v>7408</v>
      </c>
      <c r="N528" s="37">
        <f t="shared" si="122"/>
        <v>32958</v>
      </c>
      <c r="O528" s="37">
        <f t="shared" si="123"/>
        <v>40366</v>
      </c>
      <c r="P528" s="37">
        <f t="shared" si="124"/>
        <v>40366</v>
      </c>
      <c r="Q528" s="37">
        <f t="shared" si="125"/>
        <v>37901</v>
      </c>
    </row>
    <row r="529" spans="1:17" s="34" customFormat="1" ht="15" x14ac:dyDescent="0.3">
      <c r="A529" s="53">
        <v>21302</v>
      </c>
      <c r="B529" s="54" t="s">
        <v>855</v>
      </c>
      <c r="C529" s="62">
        <v>2243872.5499999998</v>
      </c>
      <c r="D529" s="35">
        <f t="shared" si="126"/>
        <v>3.1025037152083313E-3</v>
      </c>
      <c r="E529" s="61">
        <f t="shared" si="114"/>
        <v>18086221</v>
      </c>
      <c r="F529" s="36">
        <f t="shared" si="115"/>
        <v>32115290</v>
      </c>
      <c r="G529" s="36">
        <f t="shared" si="116"/>
        <v>6318792</v>
      </c>
      <c r="H529" s="37">
        <f t="shared" si="117"/>
        <v>50140</v>
      </c>
      <c r="I529" s="37">
        <f t="shared" si="118"/>
        <v>1937293</v>
      </c>
      <c r="J529" s="37">
        <f t="shared" si="119"/>
        <v>854987</v>
      </c>
      <c r="K529" s="37">
        <f t="shared" si="120"/>
        <v>2842420</v>
      </c>
      <c r="L529" s="37"/>
      <c r="M529" s="37">
        <f t="shared" si="121"/>
        <v>650286</v>
      </c>
      <c r="N529" s="37">
        <f t="shared" si="122"/>
        <v>2893087</v>
      </c>
      <c r="O529" s="37">
        <f t="shared" si="123"/>
        <v>3543373</v>
      </c>
      <c r="P529" s="37">
        <f t="shared" si="124"/>
        <v>3543373</v>
      </c>
      <c r="Q529" s="37">
        <f t="shared" si="125"/>
        <v>3326984</v>
      </c>
    </row>
    <row r="530" spans="1:17" s="34" customFormat="1" ht="15" x14ac:dyDescent="0.3">
      <c r="A530" s="53">
        <v>21303</v>
      </c>
      <c r="B530" s="54" t="s">
        <v>856</v>
      </c>
      <c r="C530" s="62">
        <v>316414.52</v>
      </c>
      <c r="D530" s="35">
        <f t="shared" si="126"/>
        <v>4.374924163343685E-4</v>
      </c>
      <c r="E530" s="61">
        <f t="shared" si="114"/>
        <v>2550387</v>
      </c>
      <c r="F530" s="36">
        <f t="shared" si="115"/>
        <v>4528664</v>
      </c>
      <c r="G530" s="36">
        <f t="shared" si="116"/>
        <v>891030</v>
      </c>
      <c r="H530" s="37">
        <f t="shared" si="117"/>
        <v>7070</v>
      </c>
      <c r="I530" s="37">
        <f t="shared" si="118"/>
        <v>273183</v>
      </c>
      <c r="J530" s="37">
        <f t="shared" si="119"/>
        <v>120564</v>
      </c>
      <c r="K530" s="37">
        <f t="shared" si="120"/>
        <v>400817</v>
      </c>
      <c r="L530" s="37"/>
      <c r="M530" s="37">
        <f t="shared" si="121"/>
        <v>91699</v>
      </c>
      <c r="N530" s="37">
        <f t="shared" si="122"/>
        <v>407962</v>
      </c>
      <c r="O530" s="37">
        <f t="shared" si="123"/>
        <v>499661</v>
      </c>
      <c r="P530" s="37">
        <f t="shared" si="124"/>
        <v>499661</v>
      </c>
      <c r="Q530" s="37">
        <f t="shared" si="125"/>
        <v>469147</v>
      </c>
    </row>
    <row r="531" spans="1:17" s="34" customFormat="1" ht="15" x14ac:dyDescent="0.3">
      <c r="A531" s="53">
        <v>21304</v>
      </c>
      <c r="B531" s="54" t="s">
        <v>857</v>
      </c>
      <c r="C531" s="62">
        <v>6411.38</v>
      </c>
      <c r="D531" s="35">
        <f t="shared" si="126"/>
        <v>8.8647326558776223E-6</v>
      </c>
      <c r="E531" s="61">
        <f t="shared" si="114"/>
        <v>51677</v>
      </c>
      <c r="F531" s="36">
        <f t="shared" si="115"/>
        <v>91762</v>
      </c>
      <c r="G531" s="36">
        <f t="shared" si="116"/>
        <v>18055</v>
      </c>
      <c r="H531" s="37">
        <f t="shared" si="117"/>
        <v>143</v>
      </c>
      <c r="I531" s="37">
        <f t="shared" si="118"/>
        <v>5535</v>
      </c>
      <c r="J531" s="37">
        <f t="shared" si="119"/>
        <v>2443</v>
      </c>
      <c r="K531" s="37">
        <f t="shared" si="120"/>
        <v>8121</v>
      </c>
      <c r="L531" s="37"/>
      <c r="M531" s="37">
        <f t="shared" si="121"/>
        <v>1858</v>
      </c>
      <c r="N531" s="37">
        <f t="shared" si="122"/>
        <v>8266</v>
      </c>
      <c r="O531" s="37">
        <f t="shared" si="123"/>
        <v>10124</v>
      </c>
      <c r="P531" s="37">
        <f t="shared" si="124"/>
        <v>10124</v>
      </c>
      <c r="Q531" s="37">
        <f t="shared" si="125"/>
        <v>9506</v>
      </c>
    </row>
    <row r="532" spans="1:17" s="34" customFormat="1" ht="15" x14ac:dyDescent="0.3">
      <c r="A532" s="53">
        <v>21307</v>
      </c>
      <c r="B532" s="54" t="s">
        <v>858</v>
      </c>
      <c r="C532" s="62">
        <v>10660.13</v>
      </c>
      <c r="D532" s="35">
        <f t="shared" si="126"/>
        <v>1.4739292091078787E-5</v>
      </c>
      <c r="E532" s="61">
        <f t="shared" si="114"/>
        <v>85924</v>
      </c>
      <c r="F532" s="36">
        <f t="shared" si="115"/>
        <v>152572</v>
      </c>
      <c r="G532" s="36">
        <f t="shared" si="116"/>
        <v>30019</v>
      </c>
      <c r="H532" s="37">
        <f t="shared" si="117"/>
        <v>238</v>
      </c>
      <c r="I532" s="37">
        <f t="shared" si="118"/>
        <v>9204</v>
      </c>
      <c r="J532" s="37">
        <f t="shared" si="119"/>
        <v>4062</v>
      </c>
      <c r="K532" s="37">
        <f t="shared" si="120"/>
        <v>13504</v>
      </c>
      <c r="L532" s="37"/>
      <c r="M532" s="37">
        <f t="shared" si="121"/>
        <v>3089</v>
      </c>
      <c r="N532" s="37">
        <f t="shared" si="122"/>
        <v>13744</v>
      </c>
      <c r="O532" s="37">
        <f t="shared" si="123"/>
        <v>16833</v>
      </c>
      <c r="P532" s="37">
        <f t="shared" si="124"/>
        <v>16833</v>
      </c>
      <c r="Q532" s="37">
        <f t="shared" si="125"/>
        <v>15806</v>
      </c>
    </row>
    <row r="533" spans="1:17" s="34" customFormat="1" ht="15" x14ac:dyDescent="0.3">
      <c r="A533" s="53">
        <v>21308</v>
      </c>
      <c r="B533" s="54" t="s">
        <v>859</v>
      </c>
      <c r="C533" s="62">
        <v>1430.24</v>
      </c>
      <c r="D533" s="35">
        <f t="shared" si="126"/>
        <v>1.9775298350343316E-6</v>
      </c>
      <c r="E533" s="61">
        <f t="shared" si="114"/>
        <v>11528</v>
      </c>
      <c r="F533" s="36">
        <f t="shared" si="115"/>
        <v>20470</v>
      </c>
      <c r="G533" s="36">
        <f t="shared" si="116"/>
        <v>4028</v>
      </c>
      <c r="H533" s="37">
        <f t="shared" si="117"/>
        <v>32</v>
      </c>
      <c r="I533" s="37">
        <f t="shared" si="118"/>
        <v>1235</v>
      </c>
      <c r="J533" s="37">
        <f t="shared" si="119"/>
        <v>545</v>
      </c>
      <c r="K533" s="37">
        <f t="shared" si="120"/>
        <v>1812</v>
      </c>
      <c r="L533" s="37"/>
      <c r="M533" s="37">
        <f t="shared" si="121"/>
        <v>414</v>
      </c>
      <c r="N533" s="37">
        <f t="shared" si="122"/>
        <v>1844</v>
      </c>
      <c r="O533" s="37">
        <f t="shared" si="123"/>
        <v>2258</v>
      </c>
      <c r="P533" s="37">
        <f t="shared" si="124"/>
        <v>2258</v>
      </c>
      <c r="Q533" s="37">
        <f t="shared" si="125"/>
        <v>2121</v>
      </c>
    </row>
    <row r="534" spans="1:17" s="34" customFormat="1" ht="15" x14ac:dyDescent="0.3">
      <c r="A534" s="53">
        <v>21309</v>
      </c>
      <c r="B534" s="54" t="s">
        <v>860</v>
      </c>
      <c r="C534" s="62">
        <v>2061.9899999999998</v>
      </c>
      <c r="D534" s="35">
        <f t="shared" si="126"/>
        <v>2.8510227266349985E-6</v>
      </c>
      <c r="E534" s="61">
        <f t="shared" si="114"/>
        <v>16620</v>
      </c>
      <c r="F534" s="36">
        <f t="shared" si="115"/>
        <v>29512</v>
      </c>
      <c r="G534" s="36">
        <f t="shared" si="116"/>
        <v>5807</v>
      </c>
      <c r="H534" s="37">
        <f t="shared" si="117"/>
        <v>46</v>
      </c>
      <c r="I534" s="37">
        <f t="shared" si="118"/>
        <v>1780</v>
      </c>
      <c r="J534" s="37">
        <f t="shared" si="119"/>
        <v>786</v>
      </c>
      <c r="K534" s="37">
        <f t="shared" si="120"/>
        <v>2612</v>
      </c>
      <c r="L534" s="37"/>
      <c r="M534" s="37">
        <f t="shared" si="121"/>
        <v>598</v>
      </c>
      <c r="N534" s="37">
        <f t="shared" si="122"/>
        <v>2659</v>
      </c>
      <c r="O534" s="37">
        <f t="shared" si="123"/>
        <v>3257</v>
      </c>
      <c r="P534" s="37">
        <f t="shared" si="124"/>
        <v>3257</v>
      </c>
      <c r="Q534" s="37">
        <f t="shared" si="125"/>
        <v>3057</v>
      </c>
    </row>
    <row r="535" spans="1:17" s="34" customFormat="1" ht="15" x14ac:dyDescent="0.3">
      <c r="A535" s="53">
        <v>21310</v>
      </c>
      <c r="B535" s="54" t="s">
        <v>861</v>
      </c>
      <c r="C535" s="62">
        <v>2090.36</v>
      </c>
      <c r="D535" s="35">
        <f t="shared" si="126"/>
        <v>2.8902486757204142E-6</v>
      </c>
      <c r="E535" s="61">
        <f t="shared" si="114"/>
        <v>16849</v>
      </c>
      <c r="F535" s="36">
        <f t="shared" si="115"/>
        <v>29918</v>
      </c>
      <c r="G535" s="36">
        <f t="shared" si="116"/>
        <v>5886</v>
      </c>
      <c r="H535" s="37">
        <f t="shared" si="117"/>
        <v>47</v>
      </c>
      <c r="I535" s="37">
        <f t="shared" si="118"/>
        <v>1805</v>
      </c>
      <c r="J535" s="37">
        <f t="shared" si="119"/>
        <v>796</v>
      </c>
      <c r="K535" s="37">
        <f t="shared" si="120"/>
        <v>2648</v>
      </c>
      <c r="L535" s="37"/>
      <c r="M535" s="37">
        <f t="shared" si="121"/>
        <v>606</v>
      </c>
      <c r="N535" s="37">
        <f t="shared" si="122"/>
        <v>2695</v>
      </c>
      <c r="O535" s="37">
        <f t="shared" si="123"/>
        <v>3301</v>
      </c>
      <c r="P535" s="37">
        <f t="shared" si="124"/>
        <v>3301</v>
      </c>
      <c r="Q535" s="37">
        <f t="shared" si="125"/>
        <v>3099</v>
      </c>
    </row>
    <row r="536" spans="1:17" s="34" customFormat="1" ht="15" x14ac:dyDescent="0.3">
      <c r="A536" s="53">
        <v>21312</v>
      </c>
      <c r="B536" s="54" t="s">
        <v>862</v>
      </c>
      <c r="C536" s="62">
        <v>454.81</v>
      </c>
      <c r="D536" s="35">
        <f t="shared" si="126"/>
        <v>6.2884574915536147E-7</v>
      </c>
      <c r="E536" s="61">
        <f t="shared" si="114"/>
        <v>3666</v>
      </c>
      <c r="F536" s="36">
        <f t="shared" si="115"/>
        <v>6509</v>
      </c>
      <c r="G536" s="36">
        <f t="shared" si="116"/>
        <v>1281</v>
      </c>
      <c r="H536" s="37">
        <f t="shared" si="117"/>
        <v>10</v>
      </c>
      <c r="I536" s="37">
        <f t="shared" si="118"/>
        <v>393</v>
      </c>
      <c r="J536" s="37">
        <f t="shared" si="119"/>
        <v>173</v>
      </c>
      <c r="K536" s="37">
        <f t="shared" si="120"/>
        <v>576</v>
      </c>
      <c r="L536" s="37"/>
      <c r="M536" s="37">
        <f t="shared" si="121"/>
        <v>132</v>
      </c>
      <c r="N536" s="37">
        <f t="shared" si="122"/>
        <v>586</v>
      </c>
      <c r="O536" s="37">
        <f t="shared" si="123"/>
        <v>718</v>
      </c>
      <c r="P536" s="37">
        <f t="shared" si="124"/>
        <v>718</v>
      </c>
      <c r="Q536" s="37">
        <f t="shared" si="125"/>
        <v>674</v>
      </c>
    </row>
    <row r="537" spans="1:17" s="34" customFormat="1" ht="15" x14ac:dyDescent="0.3">
      <c r="A537" s="53">
        <v>21313</v>
      </c>
      <c r="B537" s="54" t="s">
        <v>863</v>
      </c>
      <c r="C537" s="62">
        <v>72.69</v>
      </c>
      <c r="D537" s="35">
        <f t="shared" si="126"/>
        <v>1.0050526045184413E-7</v>
      </c>
      <c r="E537" s="61">
        <f t="shared" si="114"/>
        <v>586</v>
      </c>
      <c r="F537" s="36">
        <f t="shared" si="115"/>
        <v>1040</v>
      </c>
      <c r="G537" s="36">
        <f t="shared" si="116"/>
        <v>205</v>
      </c>
      <c r="H537" s="37">
        <f t="shared" si="117"/>
        <v>2</v>
      </c>
      <c r="I537" s="37">
        <f t="shared" si="118"/>
        <v>63</v>
      </c>
      <c r="J537" s="37">
        <f t="shared" si="119"/>
        <v>28</v>
      </c>
      <c r="K537" s="37">
        <f t="shared" si="120"/>
        <v>93</v>
      </c>
      <c r="L537" s="37"/>
      <c r="M537" s="37">
        <f t="shared" si="121"/>
        <v>21</v>
      </c>
      <c r="N537" s="37">
        <f t="shared" si="122"/>
        <v>94</v>
      </c>
      <c r="O537" s="37">
        <f t="shared" si="123"/>
        <v>115</v>
      </c>
      <c r="P537" s="37">
        <f t="shared" si="124"/>
        <v>115</v>
      </c>
      <c r="Q537" s="37">
        <f t="shared" si="125"/>
        <v>108</v>
      </c>
    </row>
    <row r="538" spans="1:17" s="34" customFormat="1" ht="15" x14ac:dyDescent="0.3">
      <c r="A538" s="53">
        <v>21314</v>
      </c>
      <c r="B538" s="54" t="s">
        <v>864</v>
      </c>
      <c r="C538" s="62">
        <v>150.09</v>
      </c>
      <c r="D538" s="35">
        <f t="shared" si="126"/>
        <v>2.0752283039231373E-7</v>
      </c>
      <c r="E538" s="61">
        <f t="shared" si="114"/>
        <v>1210</v>
      </c>
      <c r="F538" s="36">
        <f t="shared" si="115"/>
        <v>2148</v>
      </c>
      <c r="G538" s="36">
        <f t="shared" si="116"/>
        <v>423</v>
      </c>
      <c r="H538" s="37">
        <f t="shared" si="117"/>
        <v>3</v>
      </c>
      <c r="I538" s="37">
        <f t="shared" si="118"/>
        <v>130</v>
      </c>
      <c r="J538" s="37">
        <f t="shared" si="119"/>
        <v>57</v>
      </c>
      <c r="K538" s="37">
        <f t="shared" si="120"/>
        <v>190</v>
      </c>
      <c r="L538" s="37"/>
      <c r="M538" s="37">
        <f t="shared" si="121"/>
        <v>43</v>
      </c>
      <c r="N538" s="37">
        <f t="shared" si="122"/>
        <v>194</v>
      </c>
      <c r="O538" s="37">
        <f t="shared" si="123"/>
        <v>237</v>
      </c>
      <c r="P538" s="37">
        <f t="shared" si="124"/>
        <v>237</v>
      </c>
      <c r="Q538" s="37">
        <f t="shared" si="125"/>
        <v>223</v>
      </c>
    </row>
    <row r="539" spans="1:17" s="34" customFormat="1" ht="15" x14ac:dyDescent="0.3">
      <c r="A539" s="53">
        <v>21529</v>
      </c>
      <c r="B539" s="54" t="s">
        <v>865</v>
      </c>
      <c r="C539" s="62">
        <v>1261677.8500000001</v>
      </c>
      <c r="D539" s="35">
        <f t="shared" si="126"/>
        <v>1.7444663766759216E-3</v>
      </c>
      <c r="E539" s="61">
        <f t="shared" si="114"/>
        <v>10169466</v>
      </c>
      <c r="F539" s="36">
        <f t="shared" si="115"/>
        <v>18057688</v>
      </c>
      <c r="G539" s="36">
        <f t="shared" si="116"/>
        <v>3552911</v>
      </c>
      <c r="H539" s="37">
        <f t="shared" si="117"/>
        <v>28193</v>
      </c>
      <c r="I539" s="37">
        <f t="shared" si="118"/>
        <v>1089295</v>
      </c>
      <c r="J539" s="37">
        <f t="shared" si="119"/>
        <v>480740</v>
      </c>
      <c r="K539" s="37">
        <f t="shared" si="120"/>
        <v>1598228</v>
      </c>
      <c r="L539" s="37"/>
      <c r="M539" s="37">
        <f t="shared" si="121"/>
        <v>365641</v>
      </c>
      <c r="N539" s="37">
        <f t="shared" si="122"/>
        <v>1626716</v>
      </c>
      <c r="O539" s="37">
        <f t="shared" si="123"/>
        <v>1992357</v>
      </c>
      <c r="P539" s="37">
        <f t="shared" si="124"/>
        <v>1992357</v>
      </c>
      <c r="Q539" s="37">
        <f t="shared" si="125"/>
        <v>1870687</v>
      </c>
    </row>
    <row r="540" spans="1:17" s="34" customFormat="1" ht="15" x14ac:dyDescent="0.3">
      <c r="A540" s="53">
        <v>21531</v>
      </c>
      <c r="B540" s="54" t="s">
        <v>866</v>
      </c>
      <c r="C540" s="62">
        <v>211427.73</v>
      </c>
      <c r="D540" s="35">
        <f t="shared" si="126"/>
        <v>2.9233180726911788E-4</v>
      </c>
      <c r="E540" s="61">
        <f t="shared" si="114"/>
        <v>1704165</v>
      </c>
      <c r="F540" s="36">
        <f t="shared" si="115"/>
        <v>3026047</v>
      </c>
      <c r="G540" s="36">
        <f t="shared" si="116"/>
        <v>595385</v>
      </c>
      <c r="H540" s="37">
        <f t="shared" si="117"/>
        <v>4724</v>
      </c>
      <c r="I540" s="37">
        <f t="shared" si="118"/>
        <v>182540</v>
      </c>
      <c r="J540" s="37">
        <f t="shared" si="119"/>
        <v>80561</v>
      </c>
      <c r="K540" s="37">
        <f t="shared" si="120"/>
        <v>267825</v>
      </c>
      <c r="L540" s="37"/>
      <c r="M540" s="37">
        <f t="shared" si="121"/>
        <v>61273</v>
      </c>
      <c r="N540" s="37">
        <f t="shared" si="122"/>
        <v>272600</v>
      </c>
      <c r="O540" s="37">
        <f t="shared" si="123"/>
        <v>333873</v>
      </c>
      <c r="P540" s="37">
        <f t="shared" si="124"/>
        <v>333873</v>
      </c>
      <c r="Q540" s="37">
        <f t="shared" si="125"/>
        <v>313483</v>
      </c>
    </row>
    <row r="541" spans="1:17" s="34" customFormat="1" ht="15" x14ac:dyDescent="0.3">
      <c r="A541" s="53">
        <v>21602</v>
      </c>
      <c r="B541" s="54" t="s">
        <v>867</v>
      </c>
      <c r="C541" s="62">
        <v>76014.899999999994</v>
      </c>
      <c r="D541" s="35">
        <f t="shared" si="126"/>
        <v>1.0510245319467445E-4</v>
      </c>
      <c r="E541" s="61">
        <f t="shared" si="114"/>
        <v>612701</v>
      </c>
      <c r="F541" s="36">
        <f t="shared" si="115"/>
        <v>1087959</v>
      </c>
      <c r="G541" s="36">
        <f t="shared" si="116"/>
        <v>214060</v>
      </c>
      <c r="H541" s="37">
        <f t="shared" si="117"/>
        <v>1699</v>
      </c>
      <c r="I541" s="37">
        <f t="shared" si="118"/>
        <v>65629</v>
      </c>
      <c r="J541" s="37">
        <f t="shared" si="119"/>
        <v>28964</v>
      </c>
      <c r="K541" s="37">
        <f t="shared" si="120"/>
        <v>96292</v>
      </c>
      <c r="L541" s="37"/>
      <c r="M541" s="37">
        <f t="shared" si="121"/>
        <v>22030</v>
      </c>
      <c r="N541" s="37">
        <f t="shared" si="122"/>
        <v>98008</v>
      </c>
      <c r="O541" s="37">
        <f t="shared" si="123"/>
        <v>120038</v>
      </c>
      <c r="P541" s="37">
        <f t="shared" si="124"/>
        <v>120038</v>
      </c>
      <c r="Q541" s="37">
        <f t="shared" si="125"/>
        <v>112707</v>
      </c>
    </row>
    <row r="542" spans="1:17" s="34" customFormat="1" ht="15" x14ac:dyDescent="0.3">
      <c r="A542" s="53">
        <v>21603</v>
      </c>
      <c r="B542" s="54" t="s">
        <v>868</v>
      </c>
      <c r="C542" s="62">
        <v>23117.360000000001</v>
      </c>
      <c r="D542" s="35">
        <f t="shared" si="126"/>
        <v>3.1963355176214657E-5</v>
      </c>
      <c r="E542" s="61">
        <f t="shared" si="114"/>
        <v>186332</v>
      </c>
      <c r="F542" s="36">
        <f t="shared" si="115"/>
        <v>330866</v>
      </c>
      <c r="G542" s="36">
        <f t="shared" si="116"/>
        <v>65099</v>
      </c>
      <c r="H542" s="37">
        <f t="shared" si="117"/>
        <v>517</v>
      </c>
      <c r="I542" s="37">
        <f t="shared" si="118"/>
        <v>19959</v>
      </c>
      <c r="J542" s="37">
        <f t="shared" si="119"/>
        <v>8808</v>
      </c>
      <c r="K542" s="37">
        <f t="shared" si="120"/>
        <v>29284</v>
      </c>
      <c r="L542" s="37"/>
      <c r="M542" s="37">
        <f t="shared" si="121"/>
        <v>6700</v>
      </c>
      <c r="N542" s="37">
        <f t="shared" si="122"/>
        <v>29806</v>
      </c>
      <c r="O542" s="37">
        <f t="shared" si="123"/>
        <v>36506</v>
      </c>
      <c r="P542" s="37">
        <f t="shared" si="124"/>
        <v>36506</v>
      </c>
      <c r="Q542" s="37">
        <f t="shared" si="125"/>
        <v>34276</v>
      </c>
    </row>
    <row r="543" spans="1:17" s="34" customFormat="1" ht="15" x14ac:dyDescent="0.3">
      <c r="A543" s="53">
        <v>21701</v>
      </c>
      <c r="B543" s="54" t="s">
        <v>869</v>
      </c>
      <c r="C543" s="62">
        <v>297203.42</v>
      </c>
      <c r="D543" s="35">
        <f t="shared" si="126"/>
        <v>4.1093007475964807E-4</v>
      </c>
      <c r="E543" s="61">
        <f t="shared" si="114"/>
        <v>2395540</v>
      </c>
      <c r="F543" s="36">
        <f t="shared" si="115"/>
        <v>4253706</v>
      </c>
      <c r="G543" s="36">
        <f t="shared" si="116"/>
        <v>836931</v>
      </c>
      <c r="H543" s="37">
        <f t="shared" si="117"/>
        <v>6641</v>
      </c>
      <c r="I543" s="37">
        <f t="shared" si="118"/>
        <v>256597</v>
      </c>
      <c r="J543" s="37">
        <f t="shared" si="119"/>
        <v>113244</v>
      </c>
      <c r="K543" s="37">
        <f t="shared" si="120"/>
        <v>376482</v>
      </c>
      <c r="L543" s="37"/>
      <c r="M543" s="37">
        <f t="shared" si="121"/>
        <v>86131</v>
      </c>
      <c r="N543" s="37">
        <f t="shared" si="122"/>
        <v>383193</v>
      </c>
      <c r="O543" s="37">
        <f t="shared" si="123"/>
        <v>469324</v>
      </c>
      <c r="P543" s="37">
        <f t="shared" si="124"/>
        <v>469324</v>
      </c>
      <c r="Q543" s="37">
        <f t="shared" si="125"/>
        <v>440663</v>
      </c>
    </row>
    <row r="544" spans="1:17" s="34" customFormat="1" ht="15" x14ac:dyDescent="0.3">
      <c r="A544" s="53">
        <v>22201</v>
      </c>
      <c r="B544" s="54" t="s">
        <v>870</v>
      </c>
      <c r="C544" s="62">
        <v>364745.74</v>
      </c>
      <c r="D544" s="35">
        <f t="shared" si="126"/>
        <v>5.0431786487000439E-4</v>
      </c>
      <c r="E544" s="61">
        <f t="shared" si="114"/>
        <v>2939950</v>
      </c>
      <c r="F544" s="36">
        <f t="shared" si="115"/>
        <v>5220401</v>
      </c>
      <c r="G544" s="36">
        <f t="shared" si="116"/>
        <v>1027132</v>
      </c>
      <c r="H544" s="37">
        <f t="shared" si="117"/>
        <v>8150</v>
      </c>
      <c r="I544" s="37">
        <f t="shared" si="118"/>
        <v>314911</v>
      </c>
      <c r="J544" s="37">
        <f t="shared" si="119"/>
        <v>138980</v>
      </c>
      <c r="K544" s="37">
        <f t="shared" si="120"/>
        <v>462041</v>
      </c>
      <c r="L544" s="37"/>
      <c r="M544" s="37">
        <f t="shared" si="121"/>
        <v>105705</v>
      </c>
      <c r="N544" s="37">
        <f t="shared" si="122"/>
        <v>470277</v>
      </c>
      <c r="O544" s="37">
        <f t="shared" si="123"/>
        <v>575982</v>
      </c>
      <c r="P544" s="37">
        <f t="shared" si="124"/>
        <v>575982</v>
      </c>
      <c r="Q544" s="37">
        <f t="shared" si="125"/>
        <v>540808</v>
      </c>
    </row>
    <row r="545" spans="1:17" s="34" customFormat="1" ht="15" x14ac:dyDescent="0.3">
      <c r="A545" s="53">
        <v>22203</v>
      </c>
      <c r="B545" s="54" t="s">
        <v>871</v>
      </c>
      <c r="C545" s="62">
        <v>12541.69</v>
      </c>
      <c r="D545" s="35">
        <f t="shared" si="126"/>
        <v>1.7340842206029563E-5</v>
      </c>
      <c r="E545" s="61">
        <f t="shared" si="114"/>
        <v>101089</v>
      </c>
      <c r="F545" s="36">
        <f t="shared" si="115"/>
        <v>179502</v>
      </c>
      <c r="G545" s="36">
        <f t="shared" si="116"/>
        <v>35318</v>
      </c>
      <c r="H545" s="37">
        <f t="shared" si="117"/>
        <v>280</v>
      </c>
      <c r="I545" s="37">
        <f t="shared" si="118"/>
        <v>10828</v>
      </c>
      <c r="J545" s="37">
        <f t="shared" si="119"/>
        <v>4779</v>
      </c>
      <c r="K545" s="37">
        <f t="shared" si="120"/>
        <v>15887</v>
      </c>
      <c r="L545" s="37"/>
      <c r="M545" s="37">
        <f t="shared" si="121"/>
        <v>3635</v>
      </c>
      <c r="N545" s="37">
        <f t="shared" si="122"/>
        <v>16170</v>
      </c>
      <c r="O545" s="37">
        <f t="shared" si="123"/>
        <v>19805</v>
      </c>
      <c r="P545" s="37">
        <f t="shared" si="124"/>
        <v>19805</v>
      </c>
      <c r="Q545" s="37">
        <f t="shared" si="125"/>
        <v>18596</v>
      </c>
    </row>
    <row r="546" spans="1:17" s="34" customFormat="1" ht="15" x14ac:dyDescent="0.3">
      <c r="A546" s="53">
        <v>22207</v>
      </c>
      <c r="B546" s="54" t="s">
        <v>872</v>
      </c>
      <c r="C546" s="62">
        <v>1025.19</v>
      </c>
      <c r="D546" s="35">
        <f t="shared" si="126"/>
        <v>1.4174850455719643E-6</v>
      </c>
      <c r="E546" s="61">
        <f t="shared" si="114"/>
        <v>8263</v>
      </c>
      <c r="F546" s="36">
        <f t="shared" si="115"/>
        <v>14673</v>
      </c>
      <c r="G546" s="36">
        <f t="shared" si="116"/>
        <v>2887</v>
      </c>
      <c r="H546" s="37">
        <f t="shared" si="117"/>
        <v>23</v>
      </c>
      <c r="I546" s="37">
        <f t="shared" si="118"/>
        <v>885</v>
      </c>
      <c r="J546" s="37">
        <f t="shared" si="119"/>
        <v>391</v>
      </c>
      <c r="K546" s="37">
        <f t="shared" si="120"/>
        <v>1299</v>
      </c>
      <c r="L546" s="37"/>
      <c r="M546" s="37">
        <f t="shared" si="121"/>
        <v>297</v>
      </c>
      <c r="N546" s="37">
        <f t="shared" si="122"/>
        <v>1322</v>
      </c>
      <c r="O546" s="37">
        <f t="shared" si="123"/>
        <v>1619</v>
      </c>
      <c r="P546" s="37">
        <f t="shared" si="124"/>
        <v>1619</v>
      </c>
      <c r="Q546" s="37">
        <f t="shared" si="125"/>
        <v>1520</v>
      </c>
    </row>
    <row r="547" spans="1:17" s="34" customFormat="1" ht="15" x14ac:dyDescent="0.3">
      <c r="A547" s="53">
        <v>22301</v>
      </c>
      <c r="B547" s="54" t="s">
        <v>873</v>
      </c>
      <c r="C547" s="62">
        <v>4682.3500000000004</v>
      </c>
      <c r="D547" s="35">
        <f t="shared" si="126"/>
        <v>6.4740790518185776E-6</v>
      </c>
      <c r="E547" s="61">
        <f t="shared" si="114"/>
        <v>37741</v>
      </c>
      <c r="F547" s="36">
        <f t="shared" si="115"/>
        <v>67016</v>
      </c>
      <c r="G547" s="36">
        <f t="shared" si="116"/>
        <v>13186</v>
      </c>
      <c r="H547" s="37">
        <f t="shared" si="117"/>
        <v>105</v>
      </c>
      <c r="I547" s="37">
        <f t="shared" si="118"/>
        <v>4043</v>
      </c>
      <c r="J547" s="37">
        <f t="shared" si="119"/>
        <v>1784</v>
      </c>
      <c r="K547" s="37">
        <f t="shared" si="120"/>
        <v>5932</v>
      </c>
      <c r="L547" s="37"/>
      <c r="M547" s="37">
        <f t="shared" si="121"/>
        <v>1357</v>
      </c>
      <c r="N547" s="37">
        <f t="shared" si="122"/>
        <v>6037</v>
      </c>
      <c r="O547" s="37">
        <f t="shared" si="123"/>
        <v>7394</v>
      </c>
      <c r="P547" s="37">
        <f t="shared" si="124"/>
        <v>7394</v>
      </c>
      <c r="Q547" s="37">
        <f t="shared" si="125"/>
        <v>6943</v>
      </c>
    </row>
    <row r="548" spans="1:17" s="34" customFormat="1" ht="15" x14ac:dyDescent="0.3">
      <c r="A548" s="53">
        <v>22302</v>
      </c>
      <c r="B548" s="54" t="s">
        <v>874</v>
      </c>
      <c r="C548" s="62">
        <v>58947.98</v>
      </c>
      <c r="D548" s="35">
        <f t="shared" si="126"/>
        <v>8.150477483849359E-5</v>
      </c>
      <c r="E548" s="61">
        <f t="shared" si="114"/>
        <v>475137</v>
      </c>
      <c r="F548" s="36">
        <f t="shared" si="115"/>
        <v>843689</v>
      </c>
      <c r="G548" s="36">
        <f t="shared" si="116"/>
        <v>165999</v>
      </c>
      <c r="H548" s="37">
        <f t="shared" si="117"/>
        <v>1317</v>
      </c>
      <c r="I548" s="37">
        <f t="shared" si="118"/>
        <v>50894</v>
      </c>
      <c r="J548" s="37">
        <f t="shared" si="119"/>
        <v>22461</v>
      </c>
      <c r="K548" s="37">
        <f t="shared" si="120"/>
        <v>74672</v>
      </c>
      <c r="L548" s="37"/>
      <c r="M548" s="37">
        <f t="shared" si="121"/>
        <v>17083</v>
      </c>
      <c r="N548" s="37">
        <f t="shared" si="122"/>
        <v>76003</v>
      </c>
      <c r="O548" s="37">
        <f t="shared" si="123"/>
        <v>93086</v>
      </c>
      <c r="P548" s="37">
        <f t="shared" si="124"/>
        <v>93086</v>
      </c>
      <c r="Q548" s="37">
        <f t="shared" si="125"/>
        <v>87402</v>
      </c>
    </row>
    <row r="549" spans="1:17" s="34" customFormat="1" ht="15" x14ac:dyDescent="0.3">
      <c r="A549" s="53">
        <v>22303</v>
      </c>
      <c r="B549" s="54" t="s">
        <v>875</v>
      </c>
      <c r="C549" s="62">
        <v>21235.42</v>
      </c>
      <c r="D549" s="35">
        <f t="shared" si="126"/>
        <v>2.9361279652005772E-5</v>
      </c>
      <c r="E549" s="61">
        <f t="shared" si="114"/>
        <v>171163</v>
      </c>
      <c r="F549" s="36">
        <f t="shared" si="115"/>
        <v>303931</v>
      </c>
      <c r="G549" s="36">
        <f t="shared" si="116"/>
        <v>59799</v>
      </c>
      <c r="H549" s="37">
        <f t="shared" si="117"/>
        <v>475</v>
      </c>
      <c r="I549" s="37">
        <f t="shared" si="118"/>
        <v>18334</v>
      </c>
      <c r="J549" s="37">
        <f t="shared" si="119"/>
        <v>8091</v>
      </c>
      <c r="K549" s="37">
        <f t="shared" si="120"/>
        <v>26900</v>
      </c>
      <c r="L549" s="37"/>
      <c r="M549" s="37">
        <f t="shared" si="121"/>
        <v>6154</v>
      </c>
      <c r="N549" s="37">
        <f t="shared" si="122"/>
        <v>27379</v>
      </c>
      <c r="O549" s="37">
        <f t="shared" si="123"/>
        <v>33533</v>
      </c>
      <c r="P549" s="37">
        <f t="shared" si="124"/>
        <v>33533</v>
      </c>
      <c r="Q549" s="37">
        <f t="shared" si="125"/>
        <v>31486</v>
      </c>
    </row>
    <row r="550" spans="1:17" s="34" customFormat="1" ht="15" x14ac:dyDescent="0.3">
      <c r="A550" s="53">
        <v>22305</v>
      </c>
      <c r="B550" s="54" t="s">
        <v>876</v>
      </c>
      <c r="C550" s="62">
        <v>7456.56</v>
      </c>
      <c r="D550" s="35">
        <f t="shared" si="126"/>
        <v>1.030985699373783E-5</v>
      </c>
      <c r="E550" s="61">
        <f t="shared" si="114"/>
        <v>60102</v>
      </c>
      <c r="F550" s="36">
        <f t="shared" si="115"/>
        <v>106722</v>
      </c>
      <c r="G550" s="36">
        <f t="shared" si="116"/>
        <v>20998</v>
      </c>
      <c r="H550" s="37">
        <f t="shared" si="117"/>
        <v>167</v>
      </c>
      <c r="I550" s="37">
        <f t="shared" si="118"/>
        <v>6438</v>
      </c>
      <c r="J550" s="37">
        <f t="shared" si="119"/>
        <v>2841</v>
      </c>
      <c r="K550" s="37">
        <f t="shared" si="120"/>
        <v>9446</v>
      </c>
      <c r="L550" s="37"/>
      <c r="M550" s="37">
        <f t="shared" si="121"/>
        <v>2161</v>
      </c>
      <c r="N550" s="37">
        <f t="shared" si="122"/>
        <v>9614</v>
      </c>
      <c r="O550" s="37">
        <f t="shared" si="123"/>
        <v>11775</v>
      </c>
      <c r="P550" s="37">
        <f t="shared" si="124"/>
        <v>11775</v>
      </c>
      <c r="Q550" s="37">
        <f t="shared" si="125"/>
        <v>11056</v>
      </c>
    </row>
    <row r="551" spans="1:17" s="34" customFormat="1" ht="15" x14ac:dyDescent="0.3">
      <c r="A551" s="53">
        <v>22306</v>
      </c>
      <c r="B551" s="54" t="s">
        <v>877</v>
      </c>
      <c r="C551" s="62">
        <v>31798.53</v>
      </c>
      <c r="D551" s="35">
        <f t="shared" si="126"/>
        <v>4.3966426463554533E-5</v>
      </c>
      <c r="E551" s="61">
        <f t="shared" si="114"/>
        <v>256305</v>
      </c>
      <c r="F551" s="36">
        <f t="shared" si="115"/>
        <v>455115</v>
      </c>
      <c r="G551" s="36">
        <f t="shared" si="116"/>
        <v>89545</v>
      </c>
      <c r="H551" s="37">
        <f t="shared" si="117"/>
        <v>711</v>
      </c>
      <c r="I551" s="37">
        <f t="shared" si="118"/>
        <v>27454</v>
      </c>
      <c r="J551" s="37">
        <f t="shared" si="119"/>
        <v>12116</v>
      </c>
      <c r="K551" s="37">
        <f t="shared" si="120"/>
        <v>40281</v>
      </c>
      <c r="L551" s="37"/>
      <c r="M551" s="37">
        <f t="shared" si="121"/>
        <v>9215</v>
      </c>
      <c r="N551" s="37">
        <f t="shared" si="122"/>
        <v>40999</v>
      </c>
      <c r="O551" s="37">
        <f t="shared" si="123"/>
        <v>50214</v>
      </c>
      <c r="P551" s="37">
        <f t="shared" si="124"/>
        <v>50214</v>
      </c>
      <c r="Q551" s="37">
        <f t="shared" si="125"/>
        <v>47148</v>
      </c>
    </row>
    <row r="552" spans="1:17" s="34" customFormat="1" ht="15" x14ac:dyDescent="0.3">
      <c r="A552" s="53">
        <v>22308</v>
      </c>
      <c r="B552" s="54" t="s">
        <v>878</v>
      </c>
      <c r="C552" s="62">
        <v>29830.22</v>
      </c>
      <c r="D552" s="35">
        <f t="shared" si="126"/>
        <v>4.1244930945602006E-5</v>
      </c>
      <c r="E552" s="61">
        <f t="shared" si="114"/>
        <v>240440</v>
      </c>
      <c r="F552" s="36">
        <f t="shared" si="115"/>
        <v>426943</v>
      </c>
      <c r="G552" s="36">
        <f t="shared" si="116"/>
        <v>84003</v>
      </c>
      <c r="H552" s="37">
        <f t="shared" si="117"/>
        <v>667</v>
      </c>
      <c r="I552" s="37">
        <f t="shared" si="118"/>
        <v>25755</v>
      </c>
      <c r="J552" s="37">
        <f t="shared" si="119"/>
        <v>11366</v>
      </c>
      <c r="K552" s="37">
        <f t="shared" si="120"/>
        <v>37788</v>
      </c>
      <c r="L552" s="37"/>
      <c r="M552" s="37">
        <f t="shared" si="121"/>
        <v>8645</v>
      </c>
      <c r="N552" s="37">
        <f t="shared" si="122"/>
        <v>38461</v>
      </c>
      <c r="O552" s="37">
        <f t="shared" si="123"/>
        <v>47106</v>
      </c>
      <c r="P552" s="37">
        <f t="shared" si="124"/>
        <v>47106</v>
      </c>
      <c r="Q552" s="37">
        <f t="shared" si="125"/>
        <v>44229</v>
      </c>
    </row>
    <row r="553" spans="1:17" s="34" customFormat="1" ht="15" x14ac:dyDescent="0.3">
      <c r="A553" s="53">
        <v>22309</v>
      </c>
      <c r="B553" s="54" t="s">
        <v>879</v>
      </c>
      <c r="C553" s="62">
        <v>22974.45</v>
      </c>
      <c r="D553" s="35">
        <f t="shared" si="126"/>
        <v>3.1765759815488655E-5</v>
      </c>
      <c r="E553" s="61">
        <f t="shared" si="114"/>
        <v>185180</v>
      </c>
      <c r="F553" s="36">
        <f t="shared" si="115"/>
        <v>328820</v>
      </c>
      <c r="G553" s="36">
        <f t="shared" si="116"/>
        <v>64697</v>
      </c>
      <c r="H553" s="37">
        <f t="shared" si="117"/>
        <v>513</v>
      </c>
      <c r="I553" s="37">
        <f t="shared" si="118"/>
        <v>19835</v>
      </c>
      <c r="J553" s="37">
        <f t="shared" si="119"/>
        <v>8754</v>
      </c>
      <c r="K553" s="37">
        <f t="shared" si="120"/>
        <v>29102</v>
      </c>
      <c r="L553" s="37"/>
      <c r="M553" s="37">
        <f t="shared" si="121"/>
        <v>6658</v>
      </c>
      <c r="N553" s="37">
        <f t="shared" si="122"/>
        <v>29622</v>
      </c>
      <c r="O553" s="37">
        <f t="shared" si="123"/>
        <v>36280</v>
      </c>
      <c r="P553" s="37">
        <f t="shared" si="124"/>
        <v>36280</v>
      </c>
      <c r="Q553" s="37">
        <f t="shared" si="125"/>
        <v>34064</v>
      </c>
    </row>
    <row r="554" spans="1:17" s="34" customFormat="1" ht="15" x14ac:dyDescent="0.3">
      <c r="A554" s="53">
        <v>22311</v>
      </c>
      <c r="B554" s="54" t="s">
        <v>880</v>
      </c>
      <c r="C554" s="62">
        <v>14435.77</v>
      </c>
      <c r="D554" s="35">
        <f t="shared" si="126"/>
        <v>1.9959703173378977E-5</v>
      </c>
      <c r="E554" s="61">
        <f t="shared" si="114"/>
        <v>116356</v>
      </c>
      <c r="F554" s="36">
        <f t="shared" si="115"/>
        <v>206611</v>
      </c>
      <c r="G554" s="36">
        <f t="shared" si="116"/>
        <v>40651</v>
      </c>
      <c r="H554" s="37">
        <f t="shared" si="117"/>
        <v>323</v>
      </c>
      <c r="I554" s="37">
        <f t="shared" si="118"/>
        <v>12463</v>
      </c>
      <c r="J554" s="37">
        <f t="shared" si="119"/>
        <v>5500</v>
      </c>
      <c r="K554" s="37">
        <f t="shared" si="120"/>
        <v>18286</v>
      </c>
      <c r="L554" s="37"/>
      <c r="M554" s="37">
        <f t="shared" si="121"/>
        <v>4184</v>
      </c>
      <c r="N554" s="37">
        <f t="shared" si="122"/>
        <v>18612</v>
      </c>
      <c r="O554" s="37">
        <f t="shared" si="123"/>
        <v>22796</v>
      </c>
      <c r="P554" s="37">
        <f t="shared" si="124"/>
        <v>22796</v>
      </c>
      <c r="Q554" s="37">
        <f t="shared" si="125"/>
        <v>21404</v>
      </c>
    </row>
    <row r="555" spans="1:17" s="34" customFormat="1" ht="15" x14ac:dyDescent="0.3">
      <c r="A555" s="53">
        <v>22312</v>
      </c>
      <c r="B555" s="54" t="s">
        <v>881</v>
      </c>
      <c r="C555" s="62">
        <v>19028.599999999999</v>
      </c>
      <c r="D555" s="35">
        <f t="shared" si="126"/>
        <v>2.6310006865235398E-5</v>
      </c>
      <c r="E555" s="61">
        <f t="shared" si="114"/>
        <v>153376</v>
      </c>
      <c r="F555" s="36">
        <f t="shared" si="115"/>
        <v>272346</v>
      </c>
      <c r="G555" s="36">
        <f t="shared" si="116"/>
        <v>53585</v>
      </c>
      <c r="H555" s="37">
        <f t="shared" si="117"/>
        <v>425</v>
      </c>
      <c r="I555" s="37">
        <f t="shared" si="118"/>
        <v>16429</v>
      </c>
      <c r="J555" s="37">
        <f t="shared" si="119"/>
        <v>7251</v>
      </c>
      <c r="K555" s="37">
        <f t="shared" si="120"/>
        <v>24105</v>
      </c>
      <c r="L555" s="37"/>
      <c r="M555" s="37">
        <f t="shared" si="121"/>
        <v>5515</v>
      </c>
      <c r="N555" s="37">
        <f t="shared" si="122"/>
        <v>24534</v>
      </c>
      <c r="O555" s="37">
        <f t="shared" si="123"/>
        <v>30049</v>
      </c>
      <c r="P555" s="37">
        <f t="shared" si="124"/>
        <v>30049</v>
      </c>
      <c r="Q555" s="37">
        <f t="shared" si="125"/>
        <v>28214</v>
      </c>
    </row>
    <row r="556" spans="1:17" s="34" customFormat="1" ht="15" x14ac:dyDescent="0.3">
      <c r="A556" s="53">
        <v>22313</v>
      </c>
      <c r="B556" s="54" t="s">
        <v>882</v>
      </c>
      <c r="C556" s="62">
        <v>6009.92</v>
      </c>
      <c r="D556" s="35">
        <f t="shared" si="126"/>
        <v>8.3096516012484114E-6</v>
      </c>
      <c r="E556" s="61">
        <f t="shared" si="114"/>
        <v>48442</v>
      </c>
      <c r="F556" s="36">
        <f t="shared" si="115"/>
        <v>86017</v>
      </c>
      <c r="G556" s="36">
        <f t="shared" si="116"/>
        <v>16924</v>
      </c>
      <c r="H556" s="37">
        <f t="shared" si="117"/>
        <v>134</v>
      </c>
      <c r="I556" s="37">
        <f t="shared" si="118"/>
        <v>5189</v>
      </c>
      <c r="J556" s="37">
        <f t="shared" si="119"/>
        <v>2290</v>
      </c>
      <c r="K556" s="37">
        <f t="shared" si="120"/>
        <v>7613</v>
      </c>
      <c r="L556" s="37"/>
      <c r="M556" s="37">
        <f t="shared" si="121"/>
        <v>1742</v>
      </c>
      <c r="N556" s="37">
        <f t="shared" si="122"/>
        <v>7749</v>
      </c>
      <c r="O556" s="37">
        <f t="shared" si="123"/>
        <v>9491</v>
      </c>
      <c r="P556" s="37">
        <f t="shared" si="124"/>
        <v>9491</v>
      </c>
      <c r="Q556" s="37">
        <f t="shared" si="125"/>
        <v>8911</v>
      </c>
    </row>
    <row r="557" spans="1:17" s="34" customFormat="1" ht="15" x14ac:dyDescent="0.3">
      <c r="A557" s="53">
        <v>22316</v>
      </c>
      <c r="B557" s="54" t="s">
        <v>883</v>
      </c>
      <c r="C557" s="62">
        <v>1600.58</v>
      </c>
      <c r="D557" s="35">
        <f t="shared" si="126"/>
        <v>2.2130514482599075E-6</v>
      </c>
      <c r="E557" s="61">
        <f t="shared" si="114"/>
        <v>12901</v>
      </c>
      <c r="F557" s="36">
        <f t="shared" si="115"/>
        <v>22908</v>
      </c>
      <c r="G557" s="36">
        <f t="shared" si="116"/>
        <v>4507</v>
      </c>
      <c r="H557" s="37">
        <f t="shared" si="117"/>
        <v>36</v>
      </c>
      <c r="I557" s="37">
        <f t="shared" si="118"/>
        <v>1382</v>
      </c>
      <c r="J557" s="37">
        <f t="shared" si="119"/>
        <v>610</v>
      </c>
      <c r="K557" s="37">
        <f t="shared" si="120"/>
        <v>2028</v>
      </c>
      <c r="L557" s="37"/>
      <c r="M557" s="37">
        <f t="shared" si="121"/>
        <v>464</v>
      </c>
      <c r="N557" s="37">
        <f t="shared" si="122"/>
        <v>2064</v>
      </c>
      <c r="O557" s="37">
        <f t="shared" si="123"/>
        <v>2528</v>
      </c>
      <c r="P557" s="37">
        <f t="shared" si="124"/>
        <v>2528</v>
      </c>
      <c r="Q557" s="37">
        <f t="shared" si="125"/>
        <v>2373</v>
      </c>
    </row>
    <row r="558" spans="1:17" s="34" customFormat="1" ht="15" x14ac:dyDescent="0.3">
      <c r="A558" s="53">
        <v>22319</v>
      </c>
      <c r="B558" s="54" t="s">
        <v>884</v>
      </c>
      <c r="C558" s="62">
        <v>33.47</v>
      </c>
      <c r="D558" s="35">
        <f t="shared" si="126"/>
        <v>4.6277494391569994E-8</v>
      </c>
      <c r="E558" s="61">
        <f t="shared" si="114"/>
        <v>270</v>
      </c>
      <c r="F558" s="36">
        <f t="shared" si="115"/>
        <v>479</v>
      </c>
      <c r="G558" s="36">
        <f t="shared" si="116"/>
        <v>94</v>
      </c>
      <c r="H558" s="37">
        <f t="shared" si="117"/>
        <v>1</v>
      </c>
      <c r="I558" s="37">
        <f t="shared" si="118"/>
        <v>29</v>
      </c>
      <c r="J558" s="37">
        <f t="shared" si="119"/>
        <v>13</v>
      </c>
      <c r="K558" s="37">
        <f t="shared" si="120"/>
        <v>43</v>
      </c>
      <c r="L558" s="37"/>
      <c r="M558" s="37">
        <f t="shared" si="121"/>
        <v>10</v>
      </c>
      <c r="N558" s="37">
        <f t="shared" si="122"/>
        <v>43</v>
      </c>
      <c r="O558" s="37">
        <f t="shared" si="123"/>
        <v>53</v>
      </c>
      <c r="P558" s="37">
        <f t="shared" si="124"/>
        <v>53</v>
      </c>
      <c r="Q558" s="37">
        <f t="shared" si="125"/>
        <v>50</v>
      </c>
    </row>
    <row r="559" spans="1:17" s="34" customFormat="1" ht="15" x14ac:dyDescent="0.3">
      <c r="A559" s="53">
        <v>22320</v>
      </c>
      <c r="B559" s="54" t="s">
        <v>885</v>
      </c>
      <c r="C559" s="62">
        <v>97.77</v>
      </c>
      <c r="D559" s="35">
        <f t="shared" si="126"/>
        <v>1.35182271486818E-7</v>
      </c>
      <c r="E559" s="61">
        <f t="shared" si="114"/>
        <v>788</v>
      </c>
      <c r="F559" s="36">
        <f t="shared" si="115"/>
        <v>1399</v>
      </c>
      <c r="G559" s="36">
        <f t="shared" si="116"/>
        <v>275</v>
      </c>
      <c r="H559" s="37">
        <f t="shared" si="117"/>
        <v>2</v>
      </c>
      <c r="I559" s="37">
        <f t="shared" si="118"/>
        <v>84</v>
      </c>
      <c r="J559" s="37">
        <f t="shared" si="119"/>
        <v>37</v>
      </c>
      <c r="K559" s="37">
        <f t="shared" si="120"/>
        <v>123</v>
      </c>
      <c r="L559" s="37"/>
      <c r="M559" s="37">
        <f t="shared" si="121"/>
        <v>28</v>
      </c>
      <c r="N559" s="37">
        <f t="shared" si="122"/>
        <v>126</v>
      </c>
      <c r="O559" s="37">
        <f t="shared" si="123"/>
        <v>154</v>
      </c>
      <c r="P559" s="37">
        <f t="shared" si="124"/>
        <v>154</v>
      </c>
      <c r="Q559" s="37">
        <f t="shared" si="125"/>
        <v>145</v>
      </c>
    </row>
    <row r="560" spans="1:17" s="34" customFormat="1" ht="15" x14ac:dyDescent="0.3">
      <c r="A560" s="53">
        <v>22323</v>
      </c>
      <c r="B560" s="54" t="s">
        <v>886</v>
      </c>
      <c r="C560" s="62">
        <v>316.24</v>
      </c>
      <c r="D560" s="35">
        <f t="shared" si="126"/>
        <v>4.3725111521930371E-7</v>
      </c>
      <c r="E560" s="61">
        <f t="shared" si="114"/>
        <v>2549</v>
      </c>
      <c r="F560" s="36">
        <f t="shared" si="115"/>
        <v>4526</v>
      </c>
      <c r="G560" s="36">
        <f t="shared" si="116"/>
        <v>891</v>
      </c>
      <c r="H560" s="37">
        <f t="shared" si="117"/>
        <v>7</v>
      </c>
      <c r="I560" s="37">
        <f t="shared" si="118"/>
        <v>273</v>
      </c>
      <c r="J560" s="37">
        <f t="shared" si="119"/>
        <v>120</v>
      </c>
      <c r="K560" s="37">
        <f t="shared" si="120"/>
        <v>400</v>
      </c>
      <c r="L560" s="37"/>
      <c r="M560" s="37">
        <f t="shared" si="121"/>
        <v>92</v>
      </c>
      <c r="N560" s="37">
        <f t="shared" si="122"/>
        <v>408</v>
      </c>
      <c r="O560" s="37">
        <f t="shared" si="123"/>
        <v>500</v>
      </c>
      <c r="P560" s="37">
        <f t="shared" si="124"/>
        <v>500</v>
      </c>
      <c r="Q560" s="37">
        <f t="shared" si="125"/>
        <v>469</v>
      </c>
    </row>
    <row r="561" spans="1:17" s="34" customFormat="1" ht="15" x14ac:dyDescent="0.3">
      <c r="A561" s="53">
        <v>22324</v>
      </c>
      <c r="B561" s="54" t="s">
        <v>887</v>
      </c>
      <c r="C561" s="62">
        <v>688500.15</v>
      </c>
      <c r="D561" s="35">
        <f t="shared" si="126"/>
        <v>9.5195882372931288E-4</v>
      </c>
      <c r="E561" s="61">
        <f t="shared" si="114"/>
        <v>5549498</v>
      </c>
      <c r="F561" s="36">
        <f t="shared" si="115"/>
        <v>9854117</v>
      </c>
      <c r="G561" s="36">
        <f t="shared" si="116"/>
        <v>1938831</v>
      </c>
      <c r="H561" s="37">
        <f t="shared" si="117"/>
        <v>15385</v>
      </c>
      <c r="I561" s="37">
        <f t="shared" si="118"/>
        <v>594431</v>
      </c>
      <c r="J561" s="37">
        <f t="shared" si="119"/>
        <v>262341</v>
      </c>
      <c r="K561" s="37">
        <f t="shared" si="120"/>
        <v>872157</v>
      </c>
      <c r="L561" s="37"/>
      <c r="M561" s="37">
        <f t="shared" si="121"/>
        <v>199531</v>
      </c>
      <c r="N561" s="37">
        <f t="shared" si="122"/>
        <v>887702</v>
      </c>
      <c r="O561" s="37">
        <f t="shared" si="123"/>
        <v>1087233</v>
      </c>
      <c r="P561" s="37">
        <f t="shared" si="124"/>
        <v>1087233</v>
      </c>
      <c r="Q561" s="37">
        <f t="shared" si="125"/>
        <v>1020837</v>
      </c>
    </row>
    <row r="562" spans="1:17" s="34" customFormat="1" ht="15" x14ac:dyDescent="0.3">
      <c r="A562" s="53">
        <v>22327</v>
      </c>
      <c r="B562" s="54" t="s">
        <v>888</v>
      </c>
      <c r="C562" s="62">
        <v>1629.63</v>
      </c>
      <c r="D562" s="35">
        <f t="shared" si="126"/>
        <v>2.2532176033861431E-6</v>
      </c>
      <c r="E562" s="61">
        <f t="shared" si="114"/>
        <v>13135</v>
      </c>
      <c r="F562" s="36">
        <f t="shared" si="115"/>
        <v>23324</v>
      </c>
      <c r="G562" s="36">
        <f t="shared" si="116"/>
        <v>4589</v>
      </c>
      <c r="H562" s="37">
        <f t="shared" si="117"/>
        <v>36</v>
      </c>
      <c r="I562" s="37">
        <f t="shared" si="118"/>
        <v>1407</v>
      </c>
      <c r="J562" s="37">
        <f t="shared" si="119"/>
        <v>621</v>
      </c>
      <c r="K562" s="37">
        <f t="shared" si="120"/>
        <v>2064</v>
      </c>
      <c r="L562" s="37"/>
      <c r="M562" s="37">
        <f t="shared" si="121"/>
        <v>472</v>
      </c>
      <c r="N562" s="37">
        <f t="shared" si="122"/>
        <v>2101</v>
      </c>
      <c r="O562" s="37">
        <f t="shared" si="123"/>
        <v>2573</v>
      </c>
      <c r="P562" s="37">
        <f t="shared" si="124"/>
        <v>2573</v>
      </c>
      <c r="Q562" s="37">
        <f t="shared" si="125"/>
        <v>2416</v>
      </c>
    </row>
    <row r="563" spans="1:17" s="34" customFormat="1" ht="15" x14ac:dyDescent="0.3">
      <c r="A563" s="53">
        <v>22329</v>
      </c>
      <c r="B563" s="54" t="s">
        <v>889</v>
      </c>
      <c r="C563" s="62">
        <v>500.57</v>
      </c>
      <c r="D563" s="35">
        <f t="shared" si="126"/>
        <v>6.9211608507882258E-7</v>
      </c>
      <c r="E563" s="61">
        <f t="shared" si="114"/>
        <v>4035</v>
      </c>
      <c r="F563" s="36">
        <f t="shared" si="115"/>
        <v>7164</v>
      </c>
      <c r="G563" s="36">
        <f t="shared" si="116"/>
        <v>1410</v>
      </c>
      <c r="H563" s="37">
        <f t="shared" si="117"/>
        <v>11</v>
      </c>
      <c r="I563" s="37">
        <f t="shared" si="118"/>
        <v>432</v>
      </c>
      <c r="J563" s="37">
        <f t="shared" si="119"/>
        <v>191</v>
      </c>
      <c r="K563" s="37">
        <f t="shared" si="120"/>
        <v>634</v>
      </c>
      <c r="L563" s="37"/>
      <c r="M563" s="37">
        <f t="shared" si="121"/>
        <v>145</v>
      </c>
      <c r="N563" s="37">
        <f t="shared" si="122"/>
        <v>645</v>
      </c>
      <c r="O563" s="37">
        <f t="shared" si="123"/>
        <v>790</v>
      </c>
      <c r="P563" s="37">
        <f t="shared" si="124"/>
        <v>790</v>
      </c>
      <c r="Q563" s="37">
        <f t="shared" si="125"/>
        <v>742</v>
      </c>
    </row>
    <row r="564" spans="1:17" s="34" customFormat="1" ht="15" x14ac:dyDescent="0.3">
      <c r="A564" s="53">
        <v>22402</v>
      </c>
      <c r="B564" s="54" t="s">
        <v>890</v>
      </c>
      <c r="C564" s="62">
        <v>566.4</v>
      </c>
      <c r="D564" s="35">
        <f t="shared" si="126"/>
        <v>7.8313632576591707E-7</v>
      </c>
      <c r="E564" s="61">
        <f t="shared" si="114"/>
        <v>4565</v>
      </c>
      <c r="F564" s="36">
        <f t="shared" si="115"/>
        <v>8107</v>
      </c>
      <c r="G564" s="36">
        <f t="shared" si="116"/>
        <v>1595</v>
      </c>
      <c r="H564" s="37">
        <f t="shared" si="117"/>
        <v>13</v>
      </c>
      <c r="I564" s="37">
        <f t="shared" si="118"/>
        <v>489</v>
      </c>
      <c r="J564" s="37">
        <f t="shared" si="119"/>
        <v>216</v>
      </c>
      <c r="K564" s="37">
        <f t="shared" si="120"/>
        <v>718</v>
      </c>
      <c r="L564" s="37"/>
      <c r="M564" s="37">
        <f t="shared" si="121"/>
        <v>164</v>
      </c>
      <c r="N564" s="37">
        <f t="shared" si="122"/>
        <v>730</v>
      </c>
      <c r="O564" s="37">
        <f t="shared" si="123"/>
        <v>894</v>
      </c>
      <c r="P564" s="37">
        <f t="shared" si="124"/>
        <v>894</v>
      </c>
      <c r="Q564" s="37">
        <f t="shared" si="125"/>
        <v>840</v>
      </c>
    </row>
    <row r="565" spans="1:17" s="34" customFormat="1" ht="15" x14ac:dyDescent="0.3">
      <c r="A565" s="53">
        <v>22559</v>
      </c>
      <c r="B565" s="54" t="s">
        <v>891</v>
      </c>
      <c r="C565" s="62">
        <v>535739.9</v>
      </c>
      <c r="D565" s="35">
        <f t="shared" si="126"/>
        <v>7.4074395630685009E-4</v>
      </c>
      <c r="E565" s="61">
        <f t="shared" si="114"/>
        <v>4318209</v>
      </c>
      <c r="F565" s="36">
        <f t="shared" si="115"/>
        <v>7667745</v>
      </c>
      <c r="G565" s="36">
        <f t="shared" si="116"/>
        <v>1508655</v>
      </c>
      <c r="H565" s="37">
        <f t="shared" si="117"/>
        <v>11971</v>
      </c>
      <c r="I565" s="37">
        <f t="shared" si="118"/>
        <v>462542</v>
      </c>
      <c r="J565" s="37">
        <f t="shared" si="119"/>
        <v>204134</v>
      </c>
      <c r="K565" s="37">
        <f t="shared" si="120"/>
        <v>678647</v>
      </c>
      <c r="L565" s="37"/>
      <c r="M565" s="37">
        <f t="shared" si="121"/>
        <v>155260</v>
      </c>
      <c r="N565" s="37">
        <f t="shared" si="122"/>
        <v>690744</v>
      </c>
      <c r="O565" s="37">
        <f t="shared" si="123"/>
        <v>846004</v>
      </c>
      <c r="P565" s="37">
        <f t="shared" si="124"/>
        <v>846004</v>
      </c>
      <c r="Q565" s="37">
        <f t="shared" si="125"/>
        <v>794340</v>
      </c>
    </row>
    <row r="566" spans="1:17" s="34" customFormat="1" ht="15" x14ac:dyDescent="0.3">
      <c r="A566" s="53">
        <v>22564</v>
      </c>
      <c r="B566" s="54" t="s">
        <v>892</v>
      </c>
      <c r="C566" s="62">
        <v>313299.38</v>
      </c>
      <c r="D566" s="35">
        <f t="shared" si="126"/>
        <v>4.3318524950201247E-4</v>
      </c>
      <c r="E566" s="61">
        <f t="shared" si="114"/>
        <v>2525278</v>
      </c>
      <c r="F566" s="36">
        <f t="shared" si="115"/>
        <v>4484078</v>
      </c>
      <c r="G566" s="36">
        <f t="shared" si="116"/>
        <v>882258</v>
      </c>
      <c r="H566" s="37">
        <f t="shared" si="117"/>
        <v>7001</v>
      </c>
      <c r="I566" s="37">
        <f t="shared" si="118"/>
        <v>270493</v>
      </c>
      <c r="J566" s="37">
        <f t="shared" si="119"/>
        <v>119377</v>
      </c>
      <c r="K566" s="37">
        <f t="shared" si="120"/>
        <v>396871</v>
      </c>
      <c r="L566" s="37"/>
      <c r="M566" s="37">
        <f t="shared" si="121"/>
        <v>90796</v>
      </c>
      <c r="N566" s="37">
        <f t="shared" si="122"/>
        <v>403946</v>
      </c>
      <c r="O566" s="37">
        <f t="shared" si="123"/>
        <v>494742</v>
      </c>
      <c r="P566" s="37">
        <f t="shared" si="124"/>
        <v>494742</v>
      </c>
      <c r="Q566" s="37">
        <f t="shared" si="125"/>
        <v>464528</v>
      </c>
    </row>
    <row r="567" spans="1:17" s="34" customFormat="1" ht="15" x14ac:dyDescent="0.3">
      <c r="A567" s="53">
        <v>22569</v>
      </c>
      <c r="B567" s="54" t="s">
        <v>893</v>
      </c>
      <c r="C567" s="62">
        <v>396167.89</v>
      </c>
      <c r="D567" s="35">
        <f t="shared" si="126"/>
        <v>5.4776388728996475E-4</v>
      </c>
      <c r="E567" s="61">
        <f t="shared" si="114"/>
        <v>3193221</v>
      </c>
      <c r="F567" s="36">
        <f t="shared" si="115"/>
        <v>5670129</v>
      </c>
      <c r="G567" s="36">
        <f t="shared" si="116"/>
        <v>1115617</v>
      </c>
      <c r="H567" s="37">
        <f t="shared" si="117"/>
        <v>8852</v>
      </c>
      <c r="I567" s="37">
        <f t="shared" si="118"/>
        <v>342040</v>
      </c>
      <c r="J567" s="37">
        <f t="shared" si="119"/>
        <v>150953</v>
      </c>
      <c r="K567" s="37">
        <f t="shared" si="120"/>
        <v>501845</v>
      </c>
      <c r="L567" s="37"/>
      <c r="M567" s="37">
        <f t="shared" si="121"/>
        <v>114812</v>
      </c>
      <c r="N567" s="37">
        <f t="shared" si="122"/>
        <v>510790</v>
      </c>
      <c r="O567" s="37">
        <f t="shared" si="123"/>
        <v>625602</v>
      </c>
      <c r="P567" s="37">
        <f t="shared" si="124"/>
        <v>625602</v>
      </c>
      <c r="Q567" s="37">
        <f t="shared" si="125"/>
        <v>587397</v>
      </c>
    </row>
    <row r="568" spans="1:17" s="34" customFormat="1" ht="15" x14ac:dyDescent="0.3">
      <c r="A568" s="53">
        <v>22601</v>
      </c>
      <c r="B568" s="54" t="s">
        <v>894</v>
      </c>
      <c r="C568" s="62">
        <v>1341065.17</v>
      </c>
      <c r="D568" s="35">
        <f t="shared" si="126"/>
        <v>1.8542317264238081E-3</v>
      </c>
      <c r="E568" s="61">
        <f t="shared" si="114"/>
        <v>10809349</v>
      </c>
      <c r="F568" s="36">
        <f t="shared" si="115"/>
        <v>19193914</v>
      </c>
      <c r="G568" s="36">
        <f t="shared" si="116"/>
        <v>3776468</v>
      </c>
      <c r="H568" s="37">
        <f t="shared" si="117"/>
        <v>29967</v>
      </c>
      <c r="I568" s="37">
        <f t="shared" si="118"/>
        <v>1157836</v>
      </c>
      <c r="J568" s="37">
        <f t="shared" si="119"/>
        <v>510989</v>
      </c>
      <c r="K568" s="37">
        <f t="shared" si="120"/>
        <v>1698792</v>
      </c>
      <c r="L568" s="37"/>
      <c r="M568" s="37">
        <f t="shared" si="121"/>
        <v>388648</v>
      </c>
      <c r="N568" s="37">
        <f t="shared" si="122"/>
        <v>1729073</v>
      </c>
      <c r="O568" s="37">
        <f t="shared" si="123"/>
        <v>2117721</v>
      </c>
      <c r="P568" s="37">
        <f t="shared" si="124"/>
        <v>2117721</v>
      </c>
      <c r="Q568" s="37">
        <f t="shared" si="125"/>
        <v>1988394</v>
      </c>
    </row>
    <row r="569" spans="1:17" s="34" customFormat="1" ht="15" x14ac:dyDescent="0.3">
      <c r="A569" s="53">
        <v>22701</v>
      </c>
      <c r="B569" s="54" t="s">
        <v>895</v>
      </c>
      <c r="C569" s="62">
        <v>10755.14</v>
      </c>
      <c r="D569" s="35">
        <f t="shared" si="126"/>
        <v>1.4870658232164628E-5</v>
      </c>
      <c r="E569" s="61">
        <f t="shared" si="114"/>
        <v>86689</v>
      </c>
      <c r="F569" s="36">
        <f t="shared" si="115"/>
        <v>153932</v>
      </c>
      <c r="G569" s="36">
        <f t="shared" si="116"/>
        <v>30287</v>
      </c>
      <c r="H569" s="37">
        <f t="shared" si="117"/>
        <v>240</v>
      </c>
      <c r="I569" s="37">
        <f t="shared" si="118"/>
        <v>9286</v>
      </c>
      <c r="J569" s="37">
        <f t="shared" si="119"/>
        <v>4098</v>
      </c>
      <c r="K569" s="37">
        <f t="shared" si="120"/>
        <v>13624</v>
      </c>
      <c r="L569" s="37"/>
      <c r="M569" s="37">
        <f t="shared" si="121"/>
        <v>3117</v>
      </c>
      <c r="N569" s="37">
        <f t="shared" si="122"/>
        <v>13867</v>
      </c>
      <c r="O569" s="37">
        <f t="shared" si="123"/>
        <v>16984</v>
      </c>
      <c r="P569" s="37">
        <f t="shared" si="124"/>
        <v>16984</v>
      </c>
      <c r="Q569" s="37">
        <f t="shared" si="125"/>
        <v>15947</v>
      </c>
    </row>
    <row r="570" spans="1:17" s="34" customFormat="1" ht="15" x14ac:dyDescent="0.3">
      <c r="A570" s="53">
        <v>23201</v>
      </c>
      <c r="B570" s="54" t="s">
        <v>896</v>
      </c>
      <c r="C570" s="62">
        <v>695583.01</v>
      </c>
      <c r="D570" s="35">
        <f t="shared" si="126"/>
        <v>9.6175198219738208E-4</v>
      </c>
      <c r="E570" s="61">
        <f t="shared" si="114"/>
        <v>5606588</v>
      </c>
      <c r="F570" s="36">
        <f t="shared" si="115"/>
        <v>9955490</v>
      </c>
      <c r="G570" s="36">
        <f t="shared" si="116"/>
        <v>1958776</v>
      </c>
      <c r="H570" s="37">
        <f t="shared" si="117"/>
        <v>15543</v>
      </c>
      <c r="I570" s="37">
        <f t="shared" si="118"/>
        <v>600546</v>
      </c>
      <c r="J570" s="37">
        <f t="shared" si="119"/>
        <v>265039</v>
      </c>
      <c r="K570" s="37">
        <f t="shared" si="120"/>
        <v>881128</v>
      </c>
      <c r="L570" s="37"/>
      <c r="M570" s="37">
        <f t="shared" si="121"/>
        <v>201584</v>
      </c>
      <c r="N570" s="37">
        <f t="shared" si="122"/>
        <v>896834</v>
      </c>
      <c r="O570" s="37">
        <f t="shared" si="123"/>
        <v>1098418</v>
      </c>
      <c r="P570" s="37">
        <f t="shared" si="124"/>
        <v>1098418</v>
      </c>
      <c r="Q570" s="37">
        <f t="shared" si="125"/>
        <v>1031339</v>
      </c>
    </row>
    <row r="571" spans="1:17" s="34" customFormat="1" ht="15" x14ac:dyDescent="0.3">
      <c r="A571" s="53">
        <v>23203</v>
      </c>
      <c r="B571" s="54" t="s">
        <v>897</v>
      </c>
      <c r="C571" s="62">
        <v>36110.699999999997</v>
      </c>
      <c r="D571" s="35">
        <f t="shared" si="126"/>
        <v>4.9928673938621645E-5</v>
      </c>
      <c r="E571" s="61">
        <f t="shared" si="114"/>
        <v>291062</v>
      </c>
      <c r="F571" s="36">
        <f t="shared" si="115"/>
        <v>516832</v>
      </c>
      <c r="G571" s="36">
        <f t="shared" si="116"/>
        <v>101688</v>
      </c>
      <c r="H571" s="37">
        <f t="shared" si="117"/>
        <v>807</v>
      </c>
      <c r="I571" s="37">
        <f t="shared" si="118"/>
        <v>31177</v>
      </c>
      <c r="J571" s="37">
        <f t="shared" si="119"/>
        <v>13759</v>
      </c>
      <c r="K571" s="37">
        <f t="shared" si="120"/>
        <v>45743</v>
      </c>
      <c r="L571" s="37"/>
      <c r="M571" s="37">
        <f t="shared" si="121"/>
        <v>10465</v>
      </c>
      <c r="N571" s="37">
        <f t="shared" si="122"/>
        <v>46559</v>
      </c>
      <c r="O571" s="37">
        <f t="shared" si="123"/>
        <v>57024</v>
      </c>
      <c r="P571" s="37">
        <f t="shared" si="124"/>
        <v>57024</v>
      </c>
      <c r="Q571" s="37">
        <f t="shared" si="125"/>
        <v>53541</v>
      </c>
    </row>
    <row r="572" spans="1:17" s="34" customFormat="1" ht="15" x14ac:dyDescent="0.3">
      <c r="A572" s="53">
        <v>23204</v>
      </c>
      <c r="B572" s="54" t="s">
        <v>898</v>
      </c>
      <c r="C572" s="62">
        <v>15049.89</v>
      </c>
      <c r="D572" s="35">
        <f t="shared" si="126"/>
        <v>2.0808819840715428E-5</v>
      </c>
      <c r="E572" s="61">
        <f t="shared" si="114"/>
        <v>121306</v>
      </c>
      <c r="F572" s="36">
        <f t="shared" si="115"/>
        <v>215401</v>
      </c>
      <c r="G572" s="36">
        <f t="shared" si="116"/>
        <v>42381</v>
      </c>
      <c r="H572" s="37">
        <f t="shared" si="117"/>
        <v>336</v>
      </c>
      <c r="I572" s="37">
        <f t="shared" si="118"/>
        <v>12994</v>
      </c>
      <c r="J572" s="37">
        <f t="shared" si="119"/>
        <v>5734</v>
      </c>
      <c r="K572" s="37">
        <f t="shared" si="120"/>
        <v>19064</v>
      </c>
      <c r="L572" s="37"/>
      <c r="M572" s="37">
        <f t="shared" si="121"/>
        <v>4362</v>
      </c>
      <c r="N572" s="37">
        <f t="shared" si="122"/>
        <v>19404</v>
      </c>
      <c r="O572" s="37">
        <f t="shared" si="123"/>
        <v>23766</v>
      </c>
      <c r="P572" s="37">
        <f t="shared" si="124"/>
        <v>23766</v>
      </c>
      <c r="Q572" s="37">
        <f t="shared" si="125"/>
        <v>22314</v>
      </c>
    </row>
    <row r="573" spans="1:17" s="34" customFormat="1" ht="15" x14ac:dyDescent="0.3">
      <c r="A573" s="53">
        <v>23206</v>
      </c>
      <c r="B573" s="54" t="s">
        <v>899</v>
      </c>
      <c r="C573" s="62">
        <v>407.81</v>
      </c>
      <c r="D573" s="35">
        <f t="shared" si="126"/>
        <v>5.6386091986334513E-7</v>
      </c>
      <c r="E573" s="61">
        <f t="shared" si="114"/>
        <v>3287</v>
      </c>
      <c r="F573" s="36">
        <f t="shared" si="115"/>
        <v>5837</v>
      </c>
      <c r="G573" s="36">
        <f t="shared" si="116"/>
        <v>1148</v>
      </c>
      <c r="H573" s="37">
        <f t="shared" si="117"/>
        <v>9</v>
      </c>
      <c r="I573" s="37">
        <f t="shared" si="118"/>
        <v>352</v>
      </c>
      <c r="J573" s="37">
        <f t="shared" si="119"/>
        <v>155</v>
      </c>
      <c r="K573" s="37">
        <f t="shared" si="120"/>
        <v>516</v>
      </c>
      <c r="L573" s="37"/>
      <c r="M573" s="37">
        <f t="shared" si="121"/>
        <v>118</v>
      </c>
      <c r="N573" s="37">
        <f t="shared" si="122"/>
        <v>526</v>
      </c>
      <c r="O573" s="37">
        <f t="shared" si="123"/>
        <v>644</v>
      </c>
      <c r="P573" s="37">
        <f t="shared" si="124"/>
        <v>644</v>
      </c>
      <c r="Q573" s="37">
        <f t="shared" si="125"/>
        <v>605</v>
      </c>
    </row>
    <row r="574" spans="1:17" s="34" customFormat="1" ht="15" x14ac:dyDescent="0.3">
      <c r="A574" s="53">
        <v>23301</v>
      </c>
      <c r="B574" s="54" t="s">
        <v>900</v>
      </c>
      <c r="C574" s="62">
        <v>15191.6</v>
      </c>
      <c r="D574" s="35">
        <f t="shared" si="126"/>
        <v>2.100475601431057E-5</v>
      </c>
      <c r="E574" s="61">
        <f t="shared" si="114"/>
        <v>122448</v>
      </c>
      <c r="F574" s="36">
        <f t="shared" si="115"/>
        <v>217429</v>
      </c>
      <c r="G574" s="36">
        <f t="shared" si="116"/>
        <v>42780</v>
      </c>
      <c r="H574" s="37">
        <f t="shared" si="117"/>
        <v>339</v>
      </c>
      <c r="I574" s="37">
        <f t="shared" si="118"/>
        <v>13116</v>
      </c>
      <c r="J574" s="37">
        <f t="shared" si="119"/>
        <v>5788</v>
      </c>
      <c r="K574" s="37">
        <f t="shared" si="120"/>
        <v>19243</v>
      </c>
      <c r="L574" s="37"/>
      <c r="M574" s="37">
        <f t="shared" si="121"/>
        <v>4403</v>
      </c>
      <c r="N574" s="37">
        <f t="shared" si="122"/>
        <v>19587</v>
      </c>
      <c r="O574" s="37">
        <f t="shared" si="123"/>
        <v>23990</v>
      </c>
      <c r="P574" s="37">
        <f t="shared" si="124"/>
        <v>23990</v>
      </c>
      <c r="Q574" s="37">
        <f t="shared" si="125"/>
        <v>22525</v>
      </c>
    </row>
    <row r="575" spans="1:17" s="34" customFormat="1" ht="15" x14ac:dyDescent="0.3">
      <c r="A575" s="53">
        <v>23303</v>
      </c>
      <c r="B575" s="54" t="s">
        <v>901</v>
      </c>
      <c r="C575" s="62">
        <v>137323.84</v>
      </c>
      <c r="D575" s="35">
        <f t="shared" si="126"/>
        <v>1.8987162340689738E-4</v>
      </c>
      <c r="E575" s="61">
        <f t="shared" si="114"/>
        <v>1106867</v>
      </c>
      <c r="F575" s="36">
        <f t="shared" si="115"/>
        <v>1965439</v>
      </c>
      <c r="G575" s="36">
        <f t="shared" si="116"/>
        <v>386707</v>
      </c>
      <c r="H575" s="37">
        <f t="shared" si="117"/>
        <v>3069</v>
      </c>
      <c r="I575" s="37">
        <f t="shared" si="118"/>
        <v>118561</v>
      </c>
      <c r="J575" s="37">
        <f t="shared" si="119"/>
        <v>52325</v>
      </c>
      <c r="K575" s="37">
        <f t="shared" si="120"/>
        <v>173955</v>
      </c>
      <c r="L575" s="37"/>
      <c r="M575" s="37">
        <f t="shared" si="121"/>
        <v>39797</v>
      </c>
      <c r="N575" s="37">
        <f t="shared" si="122"/>
        <v>177055</v>
      </c>
      <c r="O575" s="37">
        <f t="shared" si="123"/>
        <v>216852</v>
      </c>
      <c r="P575" s="37">
        <f t="shared" si="124"/>
        <v>216852</v>
      </c>
      <c r="Q575" s="37">
        <f t="shared" si="125"/>
        <v>203610</v>
      </c>
    </row>
    <row r="576" spans="1:17" s="34" customFormat="1" ht="15" x14ac:dyDescent="0.3">
      <c r="A576" s="53">
        <v>23306</v>
      </c>
      <c r="B576" s="54" t="s">
        <v>902</v>
      </c>
      <c r="C576" s="62">
        <v>4269.6499999999996</v>
      </c>
      <c r="D576" s="35">
        <f t="shared" si="126"/>
        <v>5.9034569443969772E-6</v>
      </c>
      <c r="E576" s="61">
        <f t="shared" si="114"/>
        <v>34415</v>
      </c>
      <c r="F576" s="36">
        <f t="shared" si="115"/>
        <v>61109</v>
      </c>
      <c r="G576" s="36">
        <f t="shared" si="116"/>
        <v>12023</v>
      </c>
      <c r="H576" s="37">
        <f t="shared" si="117"/>
        <v>95</v>
      </c>
      <c r="I576" s="37">
        <f t="shared" si="118"/>
        <v>3686</v>
      </c>
      <c r="J576" s="37">
        <f t="shared" si="119"/>
        <v>1627</v>
      </c>
      <c r="K576" s="37">
        <f t="shared" si="120"/>
        <v>5408</v>
      </c>
      <c r="L576" s="37"/>
      <c r="M576" s="37">
        <f t="shared" si="121"/>
        <v>1237</v>
      </c>
      <c r="N576" s="37">
        <f t="shared" si="122"/>
        <v>5505</v>
      </c>
      <c r="O576" s="37">
        <f t="shared" si="123"/>
        <v>6742</v>
      </c>
      <c r="P576" s="37">
        <f t="shared" si="124"/>
        <v>6742</v>
      </c>
      <c r="Q576" s="37">
        <f t="shared" si="125"/>
        <v>6331</v>
      </c>
    </row>
    <row r="577" spans="1:17" s="34" customFormat="1" ht="15" x14ac:dyDescent="0.3">
      <c r="A577" s="53">
        <v>23307</v>
      </c>
      <c r="B577" s="54" t="s">
        <v>903</v>
      </c>
      <c r="C577" s="62">
        <v>546573.93000000005</v>
      </c>
      <c r="D577" s="35">
        <f t="shared" si="126"/>
        <v>7.557236922663093E-4</v>
      </c>
      <c r="E577" s="61">
        <f t="shared" si="114"/>
        <v>4405534</v>
      </c>
      <c r="F577" s="36">
        <f t="shared" si="115"/>
        <v>7822806</v>
      </c>
      <c r="G577" s="36">
        <f t="shared" si="116"/>
        <v>1539164</v>
      </c>
      <c r="H577" s="37">
        <f t="shared" si="117"/>
        <v>12213</v>
      </c>
      <c r="I577" s="37">
        <f t="shared" si="118"/>
        <v>471896</v>
      </c>
      <c r="J577" s="37">
        <f t="shared" si="119"/>
        <v>208262</v>
      </c>
      <c r="K577" s="37">
        <f t="shared" si="120"/>
        <v>692371</v>
      </c>
      <c r="L577" s="37"/>
      <c r="M577" s="37">
        <f t="shared" si="121"/>
        <v>158400</v>
      </c>
      <c r="N577" s="37">
        <f t="shared" si="122"/>
        <v>704713</v>
      </c>
      <c r="O577" s="37">
        <f t="shared" si="123"/>
        <v>863113</v>
      </c>
      <c r="P577" s="37">
        <f t="shared" si="124"/>
        <v>863113</v>
      </c>
      <c r="Q577" s="37">
        <f t="shared" si="125"/>
        <v>810404</v>
      </c>
    </row>
    <row r="578" spans="1:17" s="34" customFormat="1" ht="15" x14ac:dyDescent="0.3">
      <c r="A578" s="53">
        <v>23310</v>
      </c>
      <c r="B578" s="54" t="s">
        <v>904</v>
      </c>
      <c r="C578" s="62">
        <v>5550.67</v>
      </c>
      <c r="D578" s="35">
        <f t="shared" si="126"/>
        <v>7.674666859708868E-6</v>
      </c>
      <c r="E578" s="61">
        <f t="shared" si="114"/>
        <v>44740</v>
      </c>
      <c r="F578" s="36">
        <f t="shared" si="115"/>
        <v>79444</v>
      </c>
      <c r="G578" s="36">
        <f t="shared" si="116"/>
        <v>15631</v>
      </c>
      <c r="H578" s="37">
        <f t="shared" si="117"/>
        <v>124</v>
      </c>
      <c r="I578" s="37">
        <f t="shared" si="118"/>
        <v>4792</v>
      </c>
      <c r="J578" s="37">
        <f t="shared" si="119"/>
        <v>2115</v>
      </c>
      <c r="K578" s="37">
        <f t="shared" si="120"/>
        <v>7031</v>
      </c>
      <c r="L578" s="37"/>
      <c r="M578" s="37">
        <f t="shared" si="121"/>
        <v>1609</v>
      </c>
      <c r="N578" s="37">
        <f t="shared" si="122"/>
        <v>7157</v>
      </c>
      <c r="O578" s="37">
        <f t="shared" si="123"/>
        <v>8766</v>
      </c>
      <c r="P578" s="37">
        <f t="shared" si="124"/>
        <v>8766</v>
      </c>
      <c r="Q578" s="37">
        <f t="shared" si="125"/>
        <v>8230</v>
      </c>
    </row>
    <row r="579" spans="1:17" s="34" customFormat="1" ht="15" x14ac:dyDescent="0.3">
      <c r="A579" s="53">
        <v>23311</v>
      </c>
      <c r="B579" s="54" t="s">
        <v>905</v>
      </c>
      <c r="C579" s="62">
        <v>3489</v>
      </c>
      <c r="D579" s="35">
        <f t="shared" si="126"/>
        <v>4.8240865829754321E-6</v>
      </c>
      <c r="E579" s="61">
        <f t="shared" si="114"/>
        <v>28122</v>
      </c>
      <c r="F579" s="36">
        <f t="shared" si="115"/>
        <v>49936</v>
      </c>
      <c r="G579" s="36">
        <f t="shared" si="116"/>
        <v>9825</v>
      </c>
      <c r="H579" s="37">
        <f t="shared" si="117"/>
        <v>78</v>
      </c>
      <c r="I579" s="37">
        <f t="shared" si="118"/>
        <v>3012</v>
      </c>
      <c r="J579" s="37">
        <f t="shared" si="119"/>
        <v>1329</v>
      </c>
      <c r="K579" s="37">
        <f t="shared" si="120"/>
        <v>4419</v>
      </c>
      <c r="L579" s="37"/>
      <c r="M579" s="37">
        <f t="shared" si="121"/>
        <v>1011</v>
      </c>
      <c r="N579" s="37">
        <f t="shared" si="122"/>
        <v>4498</v>
      </c>
      <c r="O579" s="37">
        <f t="shared" si="123"/>
        <v>5509</v>
      </c>
      <c r="P579" s="37">
        <f t="shared" si="124"/>
        <v>5509</v>
      </c>
      <c r="Q579" s="37">
        <f t="shared" si="125"/>
        <v>5173</v>
      </c>
    </row>
    <row r="580" spans="1:17" s="34" customFormat="1" ht="15" x14ac:dyDescent="0.3">
      <c r="A580" s="53">
        <v>23312</v>
      </c>
      <c r="B580" s="54" t="s">
        <v>906</v>
      </c>
      <c r="C580" s="62">
        <v>9366.5300000000007</v>
      </c>
      <c r="D580" s="35">
        <f t="shared" si="126"/>
        <v>1.2950688364011716E-5</v>
      </c>
      <c r="E580" s="61">
        <f t="shared" si="114"/>
        <v>75497</v>
      </c>
      <c r="F580" s="36">
        <f t="shared" si="115"/>
        <v>134058</v>
      </c>
      <c r="G580" s="36">
        <f t="shared" si="116"/>
        <v>26376</v>
      </c>
      <c r="H580" s="37">
        <f t="shared" si="117"/>
        <v>209</v>
      </c>
      <c r="I580" s="37">
        <f t="shared" si="118"/>
        <v>8087</v>
      </c>
      <c r="J580" s="37">
        <f t="shared" si="119"/>
        <v>3569</v>
      </c>
      <c r="K580" s="37">
        <f t="shared" si="120"/>
        <v>11865</v>
      </c>
      <c r="L580" s="37"/>
      <c r="M580" s="37">
        <f t="shared" si="121"/>
        <v>2714</v>
      </c>
      <c r="N580" s="37">
        <f t="shared" si="122"/>
        <v>12077</v>
      </c>
      <c r="O580" s="37">
        <f t="shared" si="123"/>
        <v>14791</v>
      </c>
      <c r="P580" s="37">
        <f t="shared" si="124"/>
        <v>14791</v>
      </c>
      <c r="Q580" s="37">
        <f t="shared" si="125"/>
        <v>13888</v>
      </c>
    </row>
    <row r="581" spans="1:17" s="34" customFormat="1" ht="15" x14ac:dyDescent="0.3">
      <c r="A581" s="53">
        <v>23313</v>
      </c>
      <c r="B581" s="54" t="s">
        <v>907</v>
      </c>
      <c r="C581" s="62">
        <v>6224.3</v>
      </c>
      <c r="D581" s="35">
        <f t="shared" si="126"/>
        <v>8.6060653821765493E-6</v>
      </c>
      <c r="E581" s="61">
        <f t="shared" si="114"/>
        <v>50170</v>
      </c>
      <c r="F581" s="36">
        <f t="shared" si="115"/>
        <v>89085</v>
      </c>
      <c r="G581" s="36">
        <f t="shared" si="116"/>
        <v>17528</v>
      </c>
      <c r="H581" s="37">
        <f t="shared" si="117"/>
        <v>139</v>
      </c>
      <c r="I581" s="37">
        <f t="shared" si="118"/>
        <v>5374</v>
      </c>
      <c r="J581" s="37">
        <f t="shared" si="119"/>
        <v>2372</v>
      </c>
      <c r="K581" s="37">
        <f t="shared" si="120"/>
        <v>7885</v>
      </c>
      <c r="L581" s="37"/>
      <c r="M581" s="37">
        <f t="shared" si="121"/>
        <v>1804</v>
      </c>
      <c r="N581" s="37">
        <f t="shared" si="122"/>
        <v>8025</v>
      </c>
      <c r="O581" s="37">
        <f t="shared" si="123"/>
        <v>9829</v>
      </c>
      <c r="P581" s="37">
        <f t="shared" si="124"/>
        <v>9829</v>
      </c>
      <c r="Q581" s="37">
        <f t="shared" si="125"/>
        <v>9229</v>
      </c>
    </row>
    <row r="582" spans="1:17" s="34" customFormat="1" ht="15" x14ac:dyDescent="0.3">
      <c r="A582" s="53">
        <v>23315</v>
      </c>
      <c r="B582" s="54" t="s">
        <v>908</v>
      </c>
      <c r="C582" s="62">
        <v>7123.94</v>
      </c>
      <c r="D582" s="35">
        <f t="shared" si="126"/>
        <v>9.8499579741822874E-6</v>
      </c>
      <c r="E582" s="61">
        <f t="shared" si="114"/>
        <v>57421</v>
      </c>
      <c r="F582" s="36">
        <f t="shared" si="115"/>
        <v>101961</v>
      </c>
      <c r="G582" s="36">
        <f t="shared" si="116"/>
        <v>20061</v>
      </c>
      <c r="H582" s="37">
        <f t="shared" si="117"/>
        <v>159</v>
      </c>
      <c r="I582" s="37">
        <f t="shared" si="118"/>
        <v>6151</v>
      </c>
      <c r="J582" s="37">
        <f t="shared" si="119"/>
        <v>2714</v>
      </c>
      <c r="K582" s="37">
        <f t="shared" si="120"/>
        <v>9024</v>
      </c>
      <c r="L582" s="37"/>
      <c r="M582" s="37">
        <f t="shared" si="121"/>
        <v>2065</v>
      </c>
      <c r="N582" s="37">
        <f t="shared" si="122"/>
        <v>9185</v>
      </c>
      <c r="O582" s="37">
        <f t="shared" si="123"/>
        <v>11250</v>
      </c>
      <c r="P582" s="37">
        <f t="shared" si="124"/>
        <v>11250</v>
      </c>
      <c r="Q582" s="37">
        <f t="shared" si="125"/>
        <v>10563</v>
      </c>
    </row>
    <row r="583" spans="1:17" s="34" customFormat="1" ht="15" x14ac:dyDescent="0.3">
      <c r="A583" s="53">
        <v>23316</v>
      </c>
      <c r="B583" s="54" t="s">
        <v>909</v>
      </c>
      <c r="C583" s="62">
        <v>53643.27</v>
      </c>
      <c r="D583" s="35">
        <f t="shared" si="126"/>
        <v>7.4170186034373321E-5</v>
      </c>
      <c r="E583" s="61">
        <f t="shared" si="114"/>
        <v>432379</v>
      </c>
      <c r="F583" s="36">
        <f t="shared" si="115"/>
        <v>767766</v>
      </c>
      <c r="G583" s="36">
        <f t="shared" si="116"/>
        <v>151061</v>
      </c>
      <c r="H583" s="37">
        <f t="shared" si="117"/>
        <v>1199</v>
      </c>
      <c r="I583" s="37">
        <f t="shared" si="118"/>
        <v>46314</v>
      </c>
      <c r="J583" s="37">
        <f t="shared" si="119"/>
        <v>20440</v>
      </c>
      <c r="K583" s="37">
        <f t="shared" si="120"/>
        <v>67953</v>
      </c>
      <c r="L583" s="37"/>
      <c r="M583" s="37">
        <f t="shared" si="121"/>
        <v>15546</v>
      </c>
      <c r="N583" s="37">
        <f t="shared" si="122"/>
        <v>69164</v>
      </c>
      <c r="O583" s="37">
        <f t="shared" si="123"/>
        <v>84710</v>
      </c>
      <c r="P583" s="37">
        <f t="shared" si="124"/>
        <v>84710</v>
      </c>
      <c r="Q583" s="37">
        <f t="shared" si="125"/>
        <v>79537</v>
      </c>
    </row>
    <row r="584" spans="1:17" s="34" customFormat="1" ht="15" x14ac:dyDescent="0.3">
      <c r="A584" s="53">
        <v>23318</v>
      </c>
      <c r="B584" s="54" t="s">
        <v>910</v>
      </c>
      <c r="C584" s="62">
        <v>597.08000000000004</v>
      </c>
      <c r="D584" s="35">
        <f t="shared" si="126"/>
        <v>8.2555621007823763E-7</v>
      </c>
      <c r="E584" s="61">
        <f t="shared" si="114"/>
        <v>4813</v>
      </c>
      <c r="F584" s="36">
        <f t="shared" si="115"/>
        <v>8546</v>
      </c>
      <c r="G584" s="36">
        <f t="shared" si="116"/>
        <v>1681</v>
      </c>
      <c r="H584" s="37">
        <f t="shared" si="117"/>
        <v>13</v>
      </c>
      <c r="I584" s="37">
        <f t="shared" si="118"/>
        <v>516</v>
      </c>
      <c r="J584" s="37">
        <f t="shared" si="119"/>
        <v>228</v>
      </c>
      <c r="K584" s="37">
        <f t="shared" si="120"/>
        <v>757</v>
      </c>
      <c r="L584" s="37"/>
      <c r="M584" s="37">
        <f t="shared" si="121"/>
        <v>173</v>
      </c>
      <c r="N584" s="37">
        <f t="shared" si="122"/>
        <v>770</v>
      </c>
      <c r="O584" s="37">
        <f t="shared" si="123"/>
        <v>943</v>
      </c>
      <c r="P584" s="37">
        <f t="shared" si="124"/>
        <v>943</v>
      </c>
      <c r="Q584" s="37">
        <f t="shared" si="125"/>
        <v>885</v>
      </c>
    </row>
    <row r="585" spans="1:17" s="34" customFormat="1" ht="15" x14ac:dyDescent="0.3">
      <c r="A585" s="53">
        <v>23319</v>
      </c>
      <c r="B585" s="54" t="s">
        <v>911</v>
      </c>
      <c r="C585" s="62">
        <v>1542.49</v>
      </c>
      <c r="D585" s="35">
        <f t="shared" si="126"/>
        <v>2.1327329645668599E-6</v>
      </c>
      <c r="E585" s="61">
        <f t="shared" si="114"/>
        <v>12433</v>
      </c>
      <c r="F585" s="36">
        <f t="shared" si="115"/>
        <v>22077</v>
      </c>
      <c r="G585" s="36">
        <f t="shared" si="116"/>
        <v>4344</v>
      </c>
      <c r="H585" s="37">
        <f t="shared" si="117"/>
        <v>34</v>
      </c>
      <c r="I585" s="37">
        <f t="shared" si="118"/>
        <v>1332</v>
      </c>
      <c r="J585" s="37">
        <f t="shared" si="119"/>
        <v>588</v>
      </c>
      <c r="K585" s="37">
        <f t="shared" si="120"/>
        <v>1954</v>
      </c>
      <c r="L585" s="37"/>
      <c r="M585" s="37">
        <f t="shared" si="121"/>
        <v>447</v>
      </c>
      <c r="N585" s="37">
        <f t="shared" si="122"/>
        <v>1989</v>
      </c>
      <c r="O585" s="37">
        <f t="shared" si="123"/>
        <v>2436</v>
      </c>
      <c r="P585" s="37">
        <f t="shared" si="124"/>
        <v>2436</v>
      </c>
      <c r="Q585" s="37">
        <f t="shared" si="125"/>
        <v>2287</v>
      </c>
    </row>
    <row r="586" spans="1:17" s="34" customFormat="1" ht="15" x14ac:dyDescent="0.3">
      <c r="A586" s="53">
        <v>23320</v>
      </c>
      <c r="B586" s="54" t="s">
        <v>912</v>
      </c>
      <c r="C586" s="62">
        <v>2603.73</v>
      </c>
      <c r="D586" s="35">
        <f t="shared" si="126"/>
        <v>3.600062756861743E-6</v>
      </c>
      <c r="E586" s="61">
        <f t="shared" si="114"/>
        <v>20987</v>
      </c>
      <c r="F586" s="36">
        <f t="shared" si="115"/>
        <v>37266</v>
      </c>
      <c r="G586" s="36">
        <f t="shared" si="116"/>
        <v>7332</v>
      </c>
      <c r="H586" s="37">
        <f t="shared" si="117"/>
        <v>58</v>
      </c>
      <c r="I586" s="37">
        <f t="shared" si="118"/>
        <v>2248</v>
      </c>
      <c r="J586" s="37">
        <f t="shared" si="119"/>
        <v>992</v>
      </c>
      <c r="K586" s="37">
        <f t="shared" si="120"/>
        <v>3298</v>
      </c>
      <c r="L586" s="37"/>
      <c r="M586" s="37">
        <f t="shared" si="121"/>
        <v>755</v>
      </c>
      <c r="N586" s="37">
        <f t="shared" si="122"/>
        <v>3357</v>
      </c>
      <c r="O586" s="37">
        <f t="shared" si="123"/>
        <v>4112</v>
      </c>
      <c r="P586" s="37">
        <f t="shared" si="124"/>
        <v>4112</v>
      </c>
      <c r="Q586" s="37">
        <f t="shared" si="125"/>
        <v>3861</v>
      </c>
    </row>
    <row r="587" spans="1:17" s="34" customFormat="1" ht="15" x14ac:dyDescent="0.3">
      <c r="A587" s="53">
        <v>23321</v>
      </c>
      <c r="B587" s="54" t="s">
        <v>913</v>
      </c>
      <c r="C587" s="62">
        <v>566.4</v>
      </c>
      <c r="D587" s="35">
        <f t="shared" si="126"/>
        <v>7.8313632576591707E-7</v>
      </c>
      <c r="E587" s="61">
        <f t="shared" si="114"/>
        <v>4565</v>
      </c>
      <c r="F587" s="36">
        <f t="shared" si="115"/>
        <v>8107</v>
      </c>
      <c r="G587" s="36">
        <f t="shared" si="116"/>
        <v>1595</v>
      </c>
      <c r="H587" s="37">
        <f t="shared" si="117"/>
        <v>13</v>
      </c>
      <c r="I587" s="37">
        <f t="shared" si="118"/>
        <v>489</v>
      </c>
      <c r="J587" s="37">
        <f t="shared" si="119"/>
        <v>216</v>
      </c>
      <c r="K587" s="37">
        <f t="shared" si="120"/>
        <v>718</v>
      </c>
      <c r="L587" s="37"/>
      <c r="M587" s="37">
        <f t="shared" si="121"/>
        <v>164</v>
      </c>
      <c r="N587" s="37">
        <f t="shared" si="122"/>
        <v>730</v>
      </c>
      <c r="O587" s="37">
        <f t="shared" si="123"/>
        <v>894</v>
      </c>
      <c r="P587" s="37">
        <f t="shared" si="124"/>
        <v>894</v>
      </c>
      <c r="Q587" s="37">
        <f t="shared" si="125"/>
        <v>840</v>
      </c>
    </row>
    <row r="588" spans="1:17" s="34" customFormat="1" ht="15" x14ac:dyDescent="0.3">
      <c r="A588" s="53">
        <v>23322</v>
      </c>
      <c r="B588" s="54" t="s">
        <v>914</v>
      </c>
      <c r="C588" s="62">
        <v>539.16</v>
      </c>
      <c r="D588" s="35">
        <f t="shared" si="126"/>
        <v>7.4547277789539517E-7</v>
      </c>
      <c r="E588" s="61">
        <f t="shared" ref="E588:E651" si="127">ROUND(D588*$E$10,0)</f>
        <v>4346</v>
      </c>
      <c r="F588" s="36">
        <f t="shared" ref="F588:F651" si="128">+ROUND(D588*$F$10,0)</f>
        <v>7717</v>
      </c>
      <c r="G588" s="36">
        <f t="shared" ref="G588:G651" si="129">+ROUND(D588*$G$10,0)</f>
        <v>1518</v>
      </c>
      <c r="H588" s="37">
        <f t="shared" ref="H588:H651" si="130">ROUND(D588*$H$10,0)</f>
        <v>12</v>
      </c>
      <c r="I588" s="37">
        <f t="shared" ref="I588:I651" si="131">ROUND(D588*$I$10,0)</f>
        <v>465</v>
      </c>
      <c r="J588" s="37">
        <f t="shared" ref="J588:J651" si="132">ROUND(D588*$J$10,0)</f>
        <v>205</v>
      </c>
      <c r="K588" s="37">
        <f t="shared" ref="K588:K651" si="133">ROUND(SUM(H588:J588),0)</f>
        <v>682</v>
      </c>
      <c r="L588" s="37"/>
      <c r="M588" s="37">
        <f t="shared" ref="M588:M651" si="134">ROUND(D588*$M$10,0)</f>
        <v>156</v>
      </c>
      <c r="N588" s="37">
        <f t="shared" ref="N588:N651" si="135">ROUND(D588*$N$10,0)</f>
        <v>695</v>
      </c>
      <c r="O588" s="37">
        <f t="shared" ref="O588:O651" si="136">ROUND(SUM(L588:N588),0)</f>
        <v>851</v>
      </c>
      <c r="P588" s="37">
        <f t="shared" ref="P588:P651" si="137">ROUND(SUM(M588:N588),0)</f>
        <v>851</v>
      </c>
      <c r="Q588" s="37">
        <f t="shared" ref="Q588:Q651" si="138">ROUND(D588*$Q$10,0)</f>
        <v>799</v>
      </c>
    </row>
    <row r="589" spans="1:17" s="34" customFormat="1" ht="15" x14ac:dyDescent="0.3">
      <c r="A589" s="53">
        <v>23328</v>
      </c>
      <c r="B589" s="54" t="s">
        <v>915</v>
      </c>
      <c r="C589" s="62">
        <v>62054.52</v>
      </c>
      <c r="D589" s="35">
        <f t="shared" ref="D589:D652" si="139">+C589/$C$10</f>
        <v>8.5800050829745088E-5</v>
      </c>
      <c r="E589" s="61">
        <f t="shared" si="127"/>
        <v>500176</v>
      </c>
      <c r="F589" s="36">
        <f t="shared" si="128"/>
        <v>888152</v>
      </c>
      <c r="G589" s="36">
        <f t="shared" si="129"/>
        <v>174747</v>
      </c>
      <c r="H589" s="37">
        <f t="shared" si="130"/>
        <v>1387</v>
      </c>
      <c r="I589" s="37">
        <f t="shared" si="131"/>
        <v>53576</v>
      </c>
      <c r="J589" s="37">
        <f t="shared" si="132"/>
        <v>23645</v>
      </c>
      <c r="K589" s="37">
        <f t="shared" si="133"/>
        <v>78608</v>
      </c>
      <c r="L589" s="37"/>
      <c r="M589" s="37">
        <f t="shared" si="134"/>
        <v>17984</v>
      </c>
      <c r="N589" s="37">
        <f t="shared" si="135"/>
        <v>80009</v>
      </c>
      <c r="O589" s="37">
        <f t="shared" si="136"/>
        <v>97993</v>
      </c>
      <c r="P589" s="37">
        <f t="shared" si="137"/>
        <v>97993</v>
      </c>
      <c r="Q589" s="37">
        <f t="shared" si="138"/>
        <v>92008</v>
      </c>
    </row>
    <row r="590" spans="1:17" s="34" customFormat="1" ht="15" x14ac:dyDescent="0.3">
      <c r="A590" s="53">
        <v>23569</v>
      </c>
      <c r="B590" s="54" t="s">
        <v>916</v>
      </c>
      <c r="C590" s="62">
        <v>608047.82999999996</v>
      </c>
      <c r="D590" s="35">
        <f t="shared" si="139"/>
        <v>8.4072094540278773E-4</v>
      </c>
      <c r="E590" s="61">
        <f t="shared" si="127"/>
        <v>4901030</v>
      </c>
      <c r="F590" s="36">
        <f t="shared" si="128"/>
        <v>8702648</v>
      </c>
      <c r="G590" s="36">
        <f t="shared" si="129"/>
        <v>1712275</v>
      </c>
      <c r="H590" s="37">
        <f t="shared" si="130"/>
        <v>13587</v>
      </c>
      <c r="I590" s="37">
        <f t="shared" si="131"/>
        <v>524971</v>
      </c>
      <c r="J590" s="37">
        <f t="shared" si="132"/>
        <v>231686</v>
      </c>
      <c r="K590" s="37">
        <f t="shared" si="133"/>
        <v>770244</v>
      </c>
      <c r="L590" s="37"/>
      <c r="M590" s="37">
        <f t="shared" si="134"/>
        <v>176215</v>
      </c>
      <c r="N590" s="37">
        <f t="shared" si="135"/>
        <v>783973</v>
      </c>
      <c r="O590" s="37">
        <f t="shared" si="136"/>
        <v>960188</v>
      </c>
      <c r="P590" s="37">
        <f t="shared" si="137"/>
        <v>960188</v>
      </c>
      <c r="Q590" s="37">
        <f t="shared" si="138"/>
        <v>901551</v>
      </c>
    </row>
    <row r="591" spans="1:17" s="34" customFormat="1" ht="15" x14ac:dyDescent="0.3">
      <c r="A591" s="53">
        <v>23570</v>
      </c>
      <c r="B591" s="54" t="s">
        <v>917</v>
      </c>
      <c r="C591" s="62">
        <v>331694.89</v>
      </c>
      <c r="D591" s="35">
        <f t="shared" si="139"/>
        <v>4.5861991071668442E-4</v>
      </c>
      <c r="E591" s="61">
        <f t="shared" si="127"/>
        <v>2673551</v>
      </c>
      <c r="F591" s="36">
        <f t="shared" si="128"/>
        <v>4747363</v>
      </c>
      <c r="G591" s="36">
        <f t="shared" si="129"/>
        <v>934060</v>
      </c>
      <c r="H591" s="37">
        <f t="shared" si="130"/>
        <v>7412</v>
      </c>
      <c r="I591" s="37">
        <f t="shared" si="131"/>
        <v>286376</v>
      </c>
      <c r="J591" s="37">
        <f t="shared" si="132"/>
        <v>126386</v>
      </c>
      <c r="K591" s="37">
        <f t="shared" si="133"/>
        <v>420174</v>
      </c>
      <c r="L591" s="37"/>
      <c r="M591" s="37">
        <f t="shared" si="134"/>
        <v>96127</v>
      </c>
      <c r="N591" s="37">
        <f t="shared" si="135"/>
        <v>427663</v>
      </c>
      <c r="O591" s="37">
        <f t="shared" si="136"/>
        <v>523790</v>
      </c>
      <c r="P591" s="37">
        <f t="shared" si="137"/>
        <v>523790</v>
      </c>
      <c r="Q591" s="37">
        <f t="shared" si="138"/>
        <v>491803</v>
      </c>
    </row>
    <row r="592" spans="1:17" s="34" customFormat="1" ht="15" x14ac:dyDescent="0.3">
      <c r="A592" s="53">
        <v>23572</v>
      </c>
      <c r="B592" s="54" t="s">
        <v>918</v>
      </c>
      <c r="C592" s="62">
        <v>2319139.87</v>
      </c>
      <c r="D592" s="35">
        <f t="shared" si="139"/>
        <v>3.2065725224735995E-3</v>
      </c>
      <c r="E592" s="61">
        <f t="shared" si="127"/>
        <v>18692896</v>
      </c>
      <c r="F592" s="36">
        <f t="shared" si="128"/>
        <v>33192549</v>
      </c>
      <c r="G592" s="36">
        <f t="shared" si="129"/>
        <v>6530746</v>
      </c>
      <c r="H592" s="37">
        <f t="shared" si="130"/>
        <v>51822</v>
      </c>
      <c r="I592" s="37">
        <f t="shared" si="131"/>
        <v>2002277</v>
      </c>
      <c r="J592" s="37">
        <f t="shared" si="132"/>
        <v>883667</v>
      </c>
      <c r="K592" s="37">
        <f t="shared" si="133"/>
        <v>2937766</v>
      </c>
      <c r="L592" s="37"/>
      <c r="M592" s="37">
        <f t="shared" si="134"/>
        <v>672099</v>
      </c>
      <c r="N592" s="37">
        <f t="shared" si="135"/>
        <v>2990131</v>
      </c>
      <c r="O592" s="37">
        <f t="shared" si="136"/>
        <v>3662230</v>
      </c>
      <c r="P592" s="37">
        <f t="shared" si="137"/>
        <v>3662230</v>
      </c>
      <c r="Q592" s="37">
        <f t="shared" si="138"/>
        <v>3438583</v>
      </c>
    </row>
    <row r="593" spans="1:17" s="34" customFormat="1" ht="15" x14ac:dyDescent="0.3">
      <c r="A593" s="53">
        <v>23573</v>
      </c>
      <c r="B593" s="54" t="s">
        <v>919</v>
      </c>
      <c r="C593" s="62">
        <v>992780.4</v>
      </c>
      <c r="D593" s="35">
        <f t="shared" si="139"/>
        <v>1.3726737195416975E-3</v>
      </c>
      <c r="E593" s="61">
        <f t="shared" si="127"/>
        <v>8002079</v>
      </c>
      <c r="F593" s="36">
        <f t="shared" si="128"/>
        <v>14209109</v>
      </c>
      <c r="G593" s="36">
        <f t="shared" si="129"/>
        <v>2795690</v>
      </c>
      <c r="H593" s="37">
        <f t="shared" si="130"/>
        <v>22184</v>
      </c>
      <c r="I593" s="37">
        <f t="shared" si="131"/>
        <v>857137</v>
      </c>
      <c r="J593" s="37">
        <f t="shared" si="132"/>
        <v>378281</v>
      </c>
      <c r="K593" s="37">
        <f t="shared" si="133"/>
        <v>1257602</v>
      </c>
      <c r="L593" s="37"/>
      <c r="M593" s="37">
        <f t="shared" si="134"/>
        <v>287713</v>
      </c>
      <c r="N593" s="37">
        <f t="shared" si="135"/>
        <v>1280019</v>
      </c>
      <c r="O593" s="37">
        <f t="shared" si="136"/>
        <v>1567732</v>
      </c>
      <c r="P593" s="37">
        <f t="shared" si="137"/>
        <v>1567732</v>
      </c>
      <c r="Q593" s="37">
        <f t="shared" si="138"/>
        <v>1471993</v>
      </c>
    </row>
    <row r="594" spans="1:17" s="34" customFormat="1" ht="15" x14ac:dyDescent="0.3">
      <c r="A594" s="53">
        <v>23574</v>
      </c>
      <c r="B594" s="54" t="s">
        <v>920</v>
      </c>
      <c r="C594" s="62">
        <v>506835.81</v>
      </c>
      <c r="D594" s="35">
        <f t="shared" si="139"/>
        <v>7.0077954450916747E-4</v>
      </c>
      <c r="E594" s="61">
        <f t="shared" si="127"/>
        <v>4085234</v>
      </c>
      <c r="F594" s="36">
        <f t="shared" si="128"/>
        <v>7254057</v>
      </c>
      <c r="G594" s="36">
        <f t="shared" si="129"/>
        <v>1427260</v>
      </c>
      <c r="H594" s="37">
        <f t="shared" si="130"/>
        <v>11325</v>
      </c>
      <c r="I594" s="37">
        <f t="shared" si="131"/>
        <v>437587</v>
      </c>
      <c r="J594" s="37">
        <f t="shared" si="132"/>
        <v>193121</v>
      </c>
      <c r="K594" s="37">
        <f t="shared" si="133"/>
        <v>642033</v>
      </c>
      <c r="L594" s="37"/>
      <c r="M594" s="37">
        <f t="shared" si="134"/>
        <v>146884</v>
      </c>
      <c r="N594" s="37">
        <f t="shared" si="135"/>
        <v>653477</v>
      </c>
      <c r="O594" s="37">
        <f t="shared" si="136"/>
        <v>800361</v>
      </c>
      <c r="P594" s="37">
        <f t="shared" si="137"/>
        <v>800361</v>
      </c>
      <c r="Q594" s="37">
        <f t="shared" si="138"/>
        <v>751484</v>
      </c>
    </row>
    <row r="595" spans="1:17" s="34" customFormat="1" ht="15" x14ac:dyDescent="0.3">
      <c r="A595" s="53">
        <v>23577</v>
      </c>
      <c r="B595" s="54" t="s">
        <v>921</v>
      </c>
      <c r="C595" s="62">
        <v>124280.03</v>
      </c>
      <c r="D595" s="35">
        <f t="shared" si="139"/>
        <v>1.7183652199907829E-4</v>
      </c>
      <c r="E595" s="61">
        <f t="shared" si="127"/>
        <v>1001731</v>
      </c>
      <c r="F595" s="36">
        <f t="shared" si="128"/>
        <v>1778750</v>
      </c>
      <c r="G595" s="36">
        <f t="shared" si="129"/>
        <v>349975</v>
      </c>
      <c r="H595" s="37">
        <f t="shared" si="130"/>
        <v>2777</v>
      </c>
      <c r="I595" s="37">
        <f t="shared" si="131"/>
        <v>107300</v>
      </c>
      <c r="J595" s="37">
        <f t="shared" si="132"/>
        <v>47355</v>
      </c>
      <c r="K595" s="37">
        <f t="shared" si="133"/>
        <v>157432</v>
      </c>
      <c r="L595" s="37"/>
      <c r="M595" s="37">
        <f t="shared" si="134"/>
        <v>36017</v>
      </c>
      <c r="N595" s="37">
        <f t="shared" si="135"/>
        <v>160238</v>
      </c>
      <c r="O595" s="37">
        <f t="shared" si="136"/>
        <v>196255</v>
      </c>
      <c r="P595" s="37">
        <f t="shared" si="137"/>
        <v>196255</v>
      </c>
      <c r="Q595" s="37">
        <f t="shared" si="138"/>
        <v>184270</v>
      </c>
    </row>
    <row r="596" spans="1:17" s="34" customFormat="1" ht="15" x14ac:dyDescent="0.3">
      <c r="A596" s="53">
        <v>23602</v>
      </c>
      <c r="B596" s="54" t="s">
        <v>922</v>
      </c>
      <c r="C596" s="62">
        <v>31374.25</v>
      </c>
      <c r="D596" s="35">
        <f t="shared" si="139"/>
        <v>4.3379793200320136E-5</v>
      </c>
      <c r="E596" s="61">
        <f t="shared" si="127"/>
        <v>252885</v>
      </c>
      <c r="F596" s="36">
        <f t="shared" si="128"/>
        <v>449042</v>
      </c>
      <c r="G596" s="36">
        <f t="shared" si="129"/>
        <v>88351</v>
      </c>
      <c r="H596" s="37">
        <f t="shared" si="130"/>
        <v>701</v>
      </c>
      <c r="I596" s="37">
        <f t="shared" si="131"/>
        <v>27088</v>
      </c>
      <c r="J596" s="37">
        <f t="shared" si="132"/>
        <v>11955</v>
      </c>
      <c r="K596" s="37">
        <f t="shared" si="133"/>
        <v>39744</v>
      </c>
      <c r="L596" s="37"/>
      <c r="M596" s="37">
        <f t="shared" si="134"/>
        <v>9092</v>
      </c>
      <c r="N596" s="37">
        <f t="shared" si="135"/>
        <v>40452</v>
      </c>
      <c r="O596" s="37">
        <f t="shared" si="136"/>
        <v>49544</v>
      </c>
      <c r="P596" s="37">
        <f t="shared" si="137"/>
        <v>49544</v>
      </c>
      <c r="Q596" s="37">
        <f t="shared" si="138"/>
        <v>46519</v>
      </c>
    </row>
    <row r="597" spans="1:17" s="34" customFormat="1" ht="15" x14ac:dyDescent="0.3">
      <c r="A597" s="53">
        <v>23701</v>
      </c>
      <c r="B597" s="54" t="s">
        <v>923</v>
      </c>
      <c r="C597" s="62">
        <v>96.28</v>
      </c>
      <c r="D597" s="35">
        <f t="shared" si="139"/>
        <v>1.3312211413266684E-7</v>
      </c>
      <c r="E597" s="61">
        <f t="shared" si="127"/>
        <v>776</v>
      </c>
      <c r="F597" s="36">
        <f t="shared" si="128"/>
        <v>1378</v>
      </c>
      <c r="G597" s="36">
        <f t="shared" si="129"/>
        <v>271</v>
      </c>
      <c r="H597" s="37">
        <f t="shared" si="130"/>
        <v>2</v>
      </c>
      <c r="I597" s="37">
        <f t="shared" si="131"/>
        <v>83</v>
      </c>
      <c r="J597" s="37">
        <f t="shared" si="132"/>
        <v>37</v>
      </c>
      <c r="K597" s="37">
        <f t="shared" si="133"/>
        <v>122</v>
      </c>
      <c r="L597" s="37"/>
      <c r="M597" s="37">
        <f t="shared" si="134"/>
        <v>28</v>
      </c>
      <c r="N597" s="37">
        <f t="shared" si="135"/>
        <v>124</v>
      </c>
      <c r="O597" s="37">
        <f t="shared" si="136"/>
        <v>152</v>
      </c>
      <c r="P597" s="37">
        <f t="shared" si="137"/>
        <v>152</v>
      </c>
      <c r="Q597" s="37">
        <f t="shared" si="138"/>
        <v>143</v>
      </c>
    </row>
    <row r="598" spans="1:17" s="34" customFormat="1" ht="15" x14ac:dyDescent="0.3">
      <c r="A598" s="53">
        <v>24201</v>
      </c>
      <c r="B598" s="54" t="s">
        <v>924</v>
      </c>
      <c r="C598" s="62">
        <v>494570.44</v>
      </c>
      <c r="D598" s="35">
        <f t="shared" si="139"/>
        <v>6.8382075779313729E-4</v>
      </c>
      <c r="E598" s="61">
        <f t="shared" si="127"/>
        <v>3986372</v>
      </c>
      <c r="F598" s="36">
        <f t="shared" si="128"/>
        <v>7078510</v>
      </c>
      <c r="G598" s="36">
        <f t="shared" si="129"/>
        <v>1392721</v>
      </c>
      <c r="H598" s="37">
        <f t="shared" si="130"/>
        <v>11051</v>
      </c>
      <c r="I598" s="37">
        <f t="shared" si="131"/>
        <v>426997</v>
      </c>
      <c r="J598" s="37">
        <f t="shared" si="132"/>
        <v>188447</v>
      </c>
      <c r="K598" s="37">
        <f t="shared" si="133"/>
        <v>626495</v>
      </c>
      <c r="L598" s="37"/>
      <c r="M598" s="37">
        <f t="shared" si="134"/>
        <v>143329</v>
      </c>
      <c r="N598" s="37">
        <f t="shared" si="135"/>
        <v>637663</v>
      </c>
      <c r="O598" s="37">
        <f t="shared" si="136"/>
        <v>780992</v>
      </c>
      <c r="P598" s="37">
        <f t="shared" si="137"/>
        <v>780992</v>
      </c>
      <c r="Q598" s="37">
        <f t="shared" si="138"/>
        <v>733298</v>
      </c>
    </row>
    <row r="599" spans="1:17" s="34" customFormat="1" ht="15" x14ac:dyDescent="0.3">
      <c r="A599" s="53">
        <v>24203</v>
      </c>
      <c r="B599" s="54" t="s">
        <v>925</v>
      </c>
      <c r="C599" s="62">
        <v>8396.7199999999993</v>
      </c>
      <c r="D599" s="35">
        <f t="shared" si="139"/>
        <v>1.1609774804528938E-5</v>
      </c>
      <c r="E599" s="61">
        <f t="shared" si="127"/>
        <v>67680</v>
      </c>
      <c r="F599" s="36">
        <f t="shared" si="128"/>
        <v>120178</v>
      </c>
      <c r="G599" s="36">
        <f t="shared" si="129"/>
        <v>23645</v>
      </c>
      <c r="H599" s="37">
        <f t="shared" si="130"/>
        <v>188</v>
      </c>
      <c r="I599" s="37">
        <f t="shared" si="131"/>
        <v>7249</v>
      </c>
      <c r="J599" s="37">
        <f t="shared" si="132"/>
        <v>3199</v>
      </c>
      <c r="K599" s="37">
        <f t="shared" si="133"/>
        <v>10636</v>
      </c>
      <c r="L599" s="37"/>
      <c r="M599" s="37">
        <f t="shared" si="134"/>
        <v>2433</v>
      </c>
      <c r="N599" s="37">
        <f t="shared" si="135"/>
        <v>10826</v>
      </c>
      <c r="O599" s="37">
        <f t="shared" si="136"/>
        <v>13259</v>
      </c>
      <c r="P599" s="37">
        <f t="shared" si="137"/>
        <v>13259</v>
      </c>
      <c r="Q599" s="37">
        <f t="shared" si="138"/>
        <v>12450</v>
      </c>
    </row>
    <row r="600" spans="1:17" s="34" customFormat="1" ht="15" x14ac:dyDescent="0.3">
      <c r="A600" s="53">
        <v>24204</v>
      </c>
      <c r="B600" s="54" t="s">
        <v>926</v>
      </c>
      <c r="C600" s="62">
        <v>1437092.66</v>
      </c>
      <c r="D600" s="35">
        <f t="shared" si="139"/>
        <v>1.9870047061044636E-3</v>
      </c>
      <c r="E600" s="61">
        <f t="shared" si="127"/>
        <v>11583356</v>
      </c>
      <c r="F600" s="36">
        <f t="shared" si="128"/>
        <v>20568302</v>
      </c>
      <c r="G600" s="36">
        <f t="shared" si="129"/>
        <v>4046883</v>
      </c>
      <c r="H600" s="37">
        <f t="shared" si="130"/>
        <v>32112</v>
      </c>
      <c r="I600" s="37">
        <f t="shared" si="131"/>
        <v>1240743</v>
      </c>
      <c r="J600" s="37">
        <f t="shared" si="132"/>
        <v>547578</v>
      </c>
      <c r="K600" s="37">
        <f t="shared" si="133"/>
        <v>1820433</v>
      </c>
      <c r="L600" s="37"/>
      <c r="M600" s="37">
        <f t="shared" si="134"/>
        <v>416477</v>
      </c>
      <c r="N600" s="37">
        <f t="shared" si="135"/>
        <v>1852883</v>
      </c>
      <c r="O600" s="37">
        <f t="shared" si="136"/>
        <v>2269360</v>
      </c>
      <c r="P600" s="37">
        <f t="shared" si="137"/>
        <v>2269360</v>
      </c>
      <c r="Q600" s="37">
        <f t="shared" si="138"/>
        <v>2130774</v>
      </c>
    </row>
    <row r="601" spans="1:17" s="34" customFormat="1" ht="15" x14ac:dyDescent="0.3">
      <c r="A601" s="53">
        <v>24301</v>
      </c>
      <c r="B601" s="54" t="s">
        <v>927</v>
      </c>
      <c r="C601" s="62">
        <v>151866.31</v>
      </c>
      <c r="D601" s="35">
        <f t="shared" si="139"/>
        <v>2.0997885596932866E-4</v>
      </c>
      <c r="E601" s="61">
        <f t="shared" si="127"/>
        <v>1224084</v>
      </c>
      <c r="F601" s="36">
        <f t="shared" si="128"/>
        <v>2173577</v>
      </c>
      <c r="G601" s="36">
        <f t="shared" si="129"/>
        <v>427659</v>
      </c>
      <c r="H601" s="37">
        <f t="shared" si="130"/>
        <v>3393</v>
      </c>
      <c r="I601" s="37">
        <f t="shared" si="131"/>
        <v>131117</v>
      </c>
      <c r="J601" s="37">
        <f t="shared" si="132"/>
        <v>57866</v>
      </c>
      <c r="K601" s="37">
        <f t="shared" si="133"/>
        <v>192376</v>
      </c>
      <c r="L601" s="37"/>
      <c r="M601" s="37">
        <f t="shared" si="134"/>
        <v>44012</v>
      </c>
      <c r="N601" s="37">
        <f t="shared" si="135"/>
        <v>195805</v>
      </c>
      <c r="O601" s="37">
        <f t="shared" si="136"/>
        <v>239817</v>
      </c>
      <c r="P601" s="37">
        <f t="shared" si="137"/>
        <v>239817</v>
      </c>
      <c r="Q601" s="37">
        <f t="shared" si="138"/>
        <v>225172</v>
      </c>
    </row>
    <row r="602" spans="1:17" s="34" customFormat="1" ht="15" x14ac:dyDescent="0.3">
      <c r="A602" s="53">
        <v>24302</v>
      </c>
      <c r="B602" s="54" t="s">
        <v>928</v>
      </c>
      <c r="C602" s="62">
        <v>6104.72</v>
      </c>
      <c r="D602" s="35">
        <f t="shared" si="139"/>
        <v>8.4407273845863524E-6</v>
      </c>
      <c r="E602" s="61">
        <f t="shared" si="127"/>
        <v>49206</v>
      </c>
      <c r="F602" s="36">
        <f t="shared" si="128"/>
        <v>87373</v>
      </c>
      <c r="G602" s="36">
        <f t="shared" si="129"/>
        <v>17191</v>
      </c>
      <c r="H602" s="37">
        <f t="shared" si="130"/>
        <v>136</v>
      </c>
      <c r="I602" s="37">
        <f t="shared" si="131"/>
        <v>5271</v>
      </c>
      <c r="J602" s="37">
        <f t="shared" si="132"/>
        <v>2326</v>
      </c>
      <c r="K602" s="37">
        <f t="shared" si="133"/>
        <v>7733</v>
      </c>
      <c r="L602" s="37"/>
      <c r="M602" s="37">
        <f t="shared" si="134"/>
        <v>1769</v>
      </c>
      <c r="N602" s="37">
        <f t="shared" si="135"/>
        <v>7871</v>
      </c>
      <c r="O602" s="37">
        <f t="shared" si="136"/>
        <v>9640</v>
      </c>
      <c r="P602" s="37">
        <f t="shared" si="137"/>
        <v>9640</v>
      </c>
      <c r="Q602" s="37">
        <f t="shared" si="138"/>
        <v>9051</v>
      </c>
    </row>
    <row r="603" spans="1:17" s="34" customFormat="1" ht="15" x14ac:dyDescent="0.3">
      <c r="A603" s="53">
        <v>24303</v>
      </c>
      <c r="B603" s="54" t="s">
        <v>929</v>
      </c>
      <c r="C603" s="62">
        <v>33028.79</v>
      </c>
      <c r="D603" s="35">
        <f t="shared" si="139"/>
        <v>4.566745276323105E-5</v>
      </c>
      <c r="E603" s="61">
        <f t="shared" si="127"/>
        <v>266221</v>
      </c>
      <c r="F603" s="36">
        <f t="shared" si="128"/>
        <v>472723</v>
      </c>
      <c r="G603" s="36">
        <f t="shared" si="129"/>
        <v>93010</v>
      </c>
      <c r="H603" s="37">
        <f t="shared" si="130"/>
        <v>738</v>
      </c>
      <c r="I603" s="37">
        <f t="shared" si="131"/>
        <v>28516</v>
      </c>
      <c r="J603" s="37">
        <f t="shared" si="132"/>
        <v>12585</v>
      </c>
      <c r="K603" s="37">
        <f t="shared" si="133"/>
        <v>41839</v>
      </c>
      <c r="L603" s="37"/>
      <c r="M603" s="37">
        <f t="shared" si="134"/>
        <v>9572</v>
      </c>
      <c r="N603" s="37">
        <f t="shared" si="135"/>
        <v>42585</v>
      </c>
      <c r="O603" s="37">
        <f t="shared" si="136"/>
        <v>52157</v>
      </c>
      <c r="P603" s="37">
        <f t="shared" si="137"/>
        <v>52157</v>
      </c>
      <c r="Q603" s="37">
        <f t="shared" si="138"/>
        <v>48972</v>
      </c>
    </row>
    <row r="604" spans="1:17" s="34" customFormat="1" ht="15" x14ac:dyDescent="0.3">
      <c r="A604" s="53">
        <v>24305</v>
      </c>
      <c r="B604" s="54" t="s">
        <v>930</v>
      </c>
      <c r="C604" s="62">
        <v>10220.75</v>
      </c>
      <c r="D604" s="35">
        <f t="shared" si="139"/>
        <v>1.4131780723114402E-5</v>
      </c>
      <c r="E604" s="61">
        <f t="shared" si="127"/>
        <v>82382</v>
      </c>
      <c r="F604" s="36">
        <f t="shared" si="128"/>
        <v>146284</v>
      </c>
      <c r="G604" s="36">
        <f t="shared" si="129"/>
        <v>28782</v>
      </c>
      <c r="H604" s="37">
        <f t="shared" si="130"/>
        <v>228</v>
      </c>
      <c r="I604" s="37">
        <f t="shared" si="131"/>
        <v>8824</v>
      </c>
      <c r="J604" s="37">
        <f t="shared" si="132"/>
        <v>3894</v>
      </c>
      <c r="K604" s="37">
        <f t="shared" si="133"/>
        <v>12946</v>
      </c>
      <c r="L604" s="37"/>
      <c r="M604" s="37">
        <f t="shared" si="134"/>
        <v>2962</v>
      </c>
      <c r="N604" s="37">
        <f t="shared" si="135"/>
        <v>13178</v>
      </c>
      <c r="O604" s="37">
        <f t="shared" si="136"/>
        <v>16140</v>
      </c>
      <c r="P604" s="37">
        <f t="shared" si="137"/>
        <v>16140</v>
      </c>
      <c r="Q604" s="37">
        <f t="shared" si="138"/>
        <v>15154</v>
      </c>
    </row>
    <row r="605" spans="1:17" s="34" customFormat="1" ht="15" x14ac:dyDescent="0.3">
      <c r="A605" s="53">
        <v>24306</v>
      </c>
      <c r="B605" s="54" t="s">
        <v>931</v>
      </c>
      <c r="C605" s="62">
        <v>9192.0400000000009</v>
      </c>
      <c r="D605" s="35">
        <f t="shared" si="139"/>
        <v>1.270942872862525E-5</v>
      </c>
      <c r="E605" s="61">
        <f t="shared" si="127"/>
        <v>74090</v>
      </c>
      <c r="F605" s="36">
        <f t="shared" si="128"/>
        <v>131561</v>
      </c>
      <c r="G605" s="36">
        <f t="shared" si="129"/>
        <v>25885</v>
      </c>
      <c r="H605" s="37">
        <f t="shared" si="130"/>
        <v>205</v>
      </c>
      <c r="I605" s="37">
        <f t="shared" si="131"/>
        <v>7936</v>
      </c>
      <c r="J605" s="37">
        <f t="shared" si="132"/>
        <v>3502</v>
      </c>
      <c r="K605" s="37">
        <f t="shared" si="133"/>
        <v>11643</v>
      </c>
      <c r="L605" s="37"/>
      <c r="M605" s="37">
        <f t="shared" si="134"/>
        <v>2664</v>
      </c>
      <c r="N605" s="37">
        <f t="shared" si="135"/>
        <v>11852</v>
      </c>
      <c r="O605" s="37">
        <f t="shared" si="136"/>
        <v>14516</v>
      </c>
      <c r="P605" s="37">
        <f t="shared" si="137"/>
        <v>14516</v>
      </c>
      <c r="Q605" s="37">
        <f t="shared" si="138"/>
        <v>13629</v>
      </c>
    </row>
    <row r="606" spans="1:17" s="34" customFormat="1" ht="15" x14ac:dyDescent="0.3">
      <c r="A606" s="53">
        <v>24307</v>
      </c>
      <c r="B606" s="54" t="s">
        <v>932</v>
      </c>
      <c r="C606" s="62">
        <v>4125.53</v>
      </c>
      <c r="D606" s="35">
        <f t="shared" si="139"/>
        <v>5.7041885699806921E-6</v>
      </c>
      <c r="E606" s="61">
        <f t="shared" si="127"/>
        <v>33253</v>
      </c>
      <c r="F606" s="36">
        <f t="shared" si="128"/>
        <v>59046</v>
      </c>
      <c r="G606" s="36">
        <f t="shared" si="129"/>
        <v>11618</v>
      </c>
      <c r="H606" s="37">
        <f t="shared" si="130"/>
        <v>92</v>
      </c>
      <c r="I606" s="37">
        <f t="shared" si="131"/>
        <v>3562</v>
      </c>
      <c r="J606" s="37">
        <f t="shared" si="132"/>
        <v>1572</v>
      </c>
      <c r="K606" s="37">
        <f t="shared" si="133"/>
        <v>5226</v>
      </c>
      <c r="L606" s="37"/>
      <c r="M606" s="37">
        <f t="shared" si="134"/>
        <v>1196</v>
      </c>
      <c r="N606" s="37">
        <f t="shared" si="135"/>
        <v>5319</v>
      </c>
      <c r="O606" s="37">
        <f t="shared" si="136"/>
        <v>6515</v>
      </c>
      <c r="P606" s="37">
        <f t="shared" si="137"/>
        <v>6515</v>
      </c>
      <c r="Q606" s="37">
        <f t="shared" si="138"/>
        <v>6117</v>
      </c>
    </row>
    <row r="607" spans="1:17" s="34" customFormat="1" ht="15" x14ac:dyDescent="0.3">
      <c r="A607" s="53">
        <v>24308</v>
      </c>
      <c r="B607" s="54" t="s">
        <v>933</v>
      </c>
      <c r="C607" s="62">
        <v>4654.26</v>
      </c>
      <c r="D607" s="35">
        <f t="shared" si="139"/>
        <v>6.4352402463970292E-6</v>
      </c>
      <c r="E607" s="61">
        <f t="shared" si="127"/>
        <v>37515</v>
      </c>
      <c r="F607" s="36">
        <f t="shared" si="128"/>
        <v>66614</v>
      </c>
      <c r="G607" s="36">
        <f t="shared" si="129"/>
        <v>13106</v>
      </c>
      <c r="H607" s="37">
        <f t="shared" si="130"/>
        <v>104</v>
      </c>
      <c r="I607" s="37">
        <f t="shared" si="131"/>
        <v>4018</v>
      </c>
      <c r="J607" s="37">
        <f t="shared" si="132"/>
        <v>1773</v>
      </c>
      <c r="K607" s="37">
        <f t="shared" si="133"/>
        <v>5895</v>
      </c>
      <c r="L607" s="37"/>
      <c r="M607" s="37">
        <f t="shared" si="134"/>
        <v>1349</v>
      </c>
      <c r="N607" s="37">
        <f t="shared" si="135"/>
        <v>6001</v>
      </c>
      <c r="O607" s="37">
        <f t="shared" si="136"/>
        <v>7350</v>
      </c>
      <c r="P607" s="37">
        <f t="shared" si="137"/>
        <v>7350</v>
      </c>
      <c r="Q607" s="37">
        <f t="shared" si="138"/>
        <v>6901</v>
      </c>
    </row>
    <row r="608" spans="1:17" s="34" customFormat="1" ht="15" x14ac:dyDescent="0.3">
      <c r="A608" s="53">
        <v>24310</v>
      </c>
      <c r="B608" s="54" t="s">
        <v>934</v>
      </c>
      <c r="C608" s="62">
        <v>10595.77</v>
      </c>
      <c r="D608" s="35">
        <f t="shared" si="139"/>
        <v>1.4650304354626998E-5</v>
      </c>
      <c r="E608" s="61">
        <f t="shared" si="127"/>
        <v>85405</v>
      </c>
      <c r="F608" s="36">
        <f t="shared" si="128"/>
        <v>151651</v>
      </c>
      <c r="G608" s="36">
        <f t="shared" si="129"/>
        <v>29838</v>
      </c>
      <c r="H608" s="37">
        <f t="shared" si="130"/>
        <v>237</v>
      </c>
      <c r="I608" s="37">
        <f t="shared" si="131"/>
        <v>9148</v>
      </c>
      <c r="J608" s="37">
        <f t="shared" si="132"/>
        <v>4037</v>
      </c>
      <c r="K608" s="37">
        <f t="shared" si="133"/>
        <v>13422</v>
      </c>
      <c r="L608" s="37"/>
      <c r="M608" s="37">
        <f t="shared" si="134"/>
        <v>3071</v>
      </c>
      <c r="N608" s="37">
        <f t="shared" si="135"/>
        <v>13661</v>
      </c>
      <c r="O608" s="37">
        <f t="shared" si="136"/>
        <v>16732</v>
      </c>
      <c r="P608" s="37">
        <f t="shared" si="137"/>
        <v>16732</v>
      </c>
      <c r="Q608" s="37">
        <f t="shared" si="138"/>
        <v>15710</v>
      </c>
    </row>
    <row r="609" spans="1:17" s="34" customFormat="1" ht="15" x14ac:dyDescent="0.3">
      <c r="A609" s="53">
        <v>24311</v>
      </c>
      <c r="B609" s="54" t="s">
        <v>935</v>
      </c>
      <c r="C609" s="62">
        <v>198.24</v>
      </c>
      <c r="D609" s="35">
        <f t="shared" si="139"/>
        <v>2.7409771401807099E-7</v>
      </c>
      <c r="E609" s="61">
        <f t="shared" si="127"/>
        <v>1598</v>
      </c>
      <c r="F609" s="36">
        <f t="shared" si="128"/>
        <v>2837</v>
      </c>
      <c r="G609" s="36">
        <f t="shared" si="129"/>
        <v>558</v>
      </c>
      <c r="H609" s="37">
        <f t="shared" si="130"/>
        <v>4</v>
      </c>
      <c r="I609" s="37">
        <f t="shared" si="131"/>
        <v>171</v>
      </c>
      <c r="J609" s="37">
        <f t="shared" si="132"/>
        <v>76</v>
      </c>
      <c r="K609" s="37">
        <f t="shared" si="133"/>
        <v>251</v>
      </c>
      <c r="L609" s="37"/>
      <c r="M609" s="37">
        <f t="shared" si="134"/>
        <v>57</v>
      </c>
      <c r="N609" s="37">
        <f t="shared" si="135"/>
        <v>256</v>
      </c>
      <c r="O609" s="37">
        <f t="shared" si="136"/>
        <v>313</v>
      </c>
      <c r="P609" s="37">
        <f t="shared" si="137"/>
        <v>313</v>
      </c>
      <c r="Q609" s="37">
        <f t="shared" si="138"/>
        <v>294</v>
      </c>
    </row>
    <row r="610" spans="1:17" s="34" customFormat="1" ht="15" x14ac:dyDescent="0.3">
      <c r="A610" s="53">
        <v>24312</v>
      </c>
      <c r="B610" s="54" t="s">
        <v>936</v>
      </c>
      <c r="C610" s="62">
        <v>1724.22</v>
      </c>
      <c r="D610" s="35">
        <f t="shared" si="139"/>
        <v>2.3840030289761821E-6</v>
      </c>
      <c r="E610" s="61">
        <f t="shared" si="127"/>
        <v>13898</v>
      </c>
      <c r="F610" s="36">
        <f t="shared" si="128"/>
        <v>24678</v>
      </c>
      <c r="G610" s="36">
        <f t="shared" si="129"/>
        <v>4855</v>
      </c>
      <c r="H610" s="37">
        <f t="shared" si="130"/>
        <v>39</v>
      </c>
      <c r="I610" s="37">
        <f t="shared" si="131"/>
        <v>1489</v>
      </c>
      <c r="J610" s="37">
        <f t="shared" si="132"/>
        <v>657</v>
      </c>
      <c r="K610" s="37">
        <f t="shared" si="133"/>
        <v>2185</v>
      </c>
      <c r="L610" s="37"/>
      <c r="M610" s="37">
        <f t="shared" si="134"/>
        <v>500</v>
      </c>
      <c r="N610" s="37">
        <f t="shared" si="135"/>
        <v>2223</v>
      </c>
      <c r="O610" s="37">
        <f t="shared" si="136"/>
        <v>2723</v>
      </c>
      <c r="P610" s="37">
        <f t="shared" si="137"/>
        <v>2723</v>
      </c>
      <c r="Q610" s="37">
        <f t="shared" si="138"/>
        <v>2556</v>
      </c>
    </row>
    <row r="611" spans="1:17" s="34" customFormat="1" ht="15" x14ac:dyDescent="0.3">
      <c r="A611" s="53">
        <v>24315</v>
      </c>
      <c r="B611" s="54" t="s">
        <v>937</v>
      </c>
      <c r="C611" s="62">
        <v>3480.38</v>
      </c>
      <c r="D611" s="35">
        <f t="shared" si="139"/>
        <v>4.8121680887520879E-6</v>
      </c>
      <c r="E611" s="61">
        <f t="shared" si="127"/>
        <v>28053</v>
      </c>
      <c r="F611" s="36">
        <f t="shared" si="128"/>
        <v>49813</v>
      </c>
      <c r="G611" s="36">
        <f t="shared" si="129"/>
        <v>9801</v>
      </c>
      <c r="H611" s="37">
        <f t="shared" si="130"/>
        <v>78</v>
      </c>
      <c r="I611" s="37">
        <f t="shared" si="131"/>
        <v>3005</v>
      </c>
      <c r="J611" s="37">
        <f t="shared" si="132"/>
        <v>1326</v>
      </c>
      <c r="K611" s="37">
        <f t="shared" si="133"/>
        <v>4409</v>
      </c>
      <c r="L611" s="37"/>
      <c r="M611" s="37">
        <f t="shared" si="134"/>
        <v>1009</v>
      </c>
      <c r="N611" s="37">
        <f t="shared" si="135"/>
        <v>4487</v>
      </c>
      <c r="O611" s="37">
        <f t="shared" si="136"/>
        <v>5496</v>
      </c>
      <c r="P611" s="37">
        <f t="shared" si="137"/>
        <v>5496</v>
      </c>
      <c r="Q611" s="37">
        <f t="shared" si="138"/>
        <v>5160</v>
      </c>
    </row>
    <row r="612" spans="1:17" s="34" customFormat="1" ht="15" x14ac:dyDescent="0.3">
      <c r="A612" s="53">
        <v>24316</v>
      </c>
      <c r="B612" s="54" t="s">
        <v>938</v>
      </c>
      <c r="C612" s="62">
        <v>52.87</v>
      </c>
      <c r="D612" s="35">
        <f t="shared" si="139"/>
        <v>7.310101967380656E-8</v>
      </c>
      <c r="E612" s="61">
        <f t="shared" si="127"/>
        <v>426</v>
      </c>
      <c r="F612" s="36">
        <f t="shared" si="128"/>
        <v>757</v>
      </c>
      <c r="G612" s="36">
        <f t="shared" si="129"/>
        <v>149</v>
      </c>
      <c r="H612" s="37">
        <f t="shared" si="130"/>
        <v>1</v>
      </c>
      <c r="I612" s="37">
        <f t="shared" si="131"/>
        <v>46</v>
      </c>
      <c r="J612" s="37">
        <f t="shared" si="132"/>
        <v>20</v>
      </c>
      <c r="K612" s="37">
        <f t="shared" si="133"/>
        <v>67</v>
      </c>
      <c r="L612" s="37"/>
      <c r="M612" s="37">
        <f t="shared" si="134"/>
        <v>15</v>
      </c>
      <c r="N612" s="37">
        <f t="shared" si="135"/>
        <v>68</v>
      </c>
      <c r="O612" s="37">
        <f t="shared" si="136"/>
        <v>83</v>
      </c>
      <c r="P612" s="37">
        <f t="shared" si="137"/>
        <v>83</v>
      </c>
      <c r="Q612" s="37">
        <f t="shared" si="138"/>
        <v>78</v>
      </c>
    </row>
    <row r="613" spans="1:17" s="34" customFormat="1" ht="15" x14ac:dyDescent="0.3">
      <c r="A613" s="53">
        <v>24317</v>
      </c>
      <c r="B613" s="54" t="s">
        <v>939</v>
      </c>
      <c r="C613" s="62">
        <v>84.96</v>
      </c>
      <c r="D613" s="35">
        <f t="shared" si="139"/>
        <v>1.1747044886488756E-7</v>
      </c>
      <c r="E613" s="61">
        <f t="shared" si="127"/>
        <v>685</v>
      </c>
      <c r="F613" s="36">
        <f t="shared" si="128"/>
        <v>1216</v>
      </c>
      <c r="G613" s="36">
        <f t="shared" si="129"/>
        <v>239</v>
      </c>
      <c r="H613" s="37">
        <f t="shared" si="130"/>
        <v>2</v>
      </c>
      <c r="I613" s="37">
        <f t="shared" si="131"/>
        <v>73</v>
      </c>
      <c r="J613" s="37">
        <f t="shared" si="132"/>
        <v>32</v>
      </c>
      <c r="K613" s="37">
        <f t="shared" si="133"/>
        <v>107</v>
      </c>
      <c r="L613" s="37"/>
      <c r="M613" s="37">
        <f t="shared" si="134"/>
        <v>25</v>
      </c>
      <c r="N613" s="37">
        <f t="shared" si="135"/>
        <v>110</v>
      </c>
      <c r="O613" s="37">
        <f t="shared" si="136"/>
        <v>135</v>
      </c>
      <c r="P613" s="37">
        <f t="shared" si="137"/>
        <v>135</v>
      </c>
      <c r="Q613" s="37">
        <f t="shared" si="138"/>
        <v>126</v>
      </c>
    </row>
    <row r="614" spans="1:17" s="34" customFormat="1" ht="15" x14ac:dyDescent="0.3">
      <c r="A614" s="53">
        <v>24536</v>
      </c>
      <c r="B614" s="54" t="s">
        <v>940</v>
      </c>
      <c r="C614" s="62">
        <v>1513994.17</v>
      </c>
      <c r="D614" s="35">
        <f t="shared" si="139"/>
        <v>2.0933330358842146E-3</v>
      </c>
      <c r="E614" s="61">
        <f t="shared" si="127"/>
        <v>12203204</v>
      </c>
      <c r="F614" s="36">
        <f t="shared" si="128"/>
        <v>21668950</v>
      </c>
      <c r="G614" s="36">
        <f t="shared" si="129"/>
        <v>4263439</v>
      </c>
      <c r="H614" s="37">
        <f t="shared" si="130"/>
        <v>33831</v>
      </c>
      <c r="I614" s="37">
        <f t="shared" si="131"/>
        <v>1307138</v>
      </c>
      <c r="J614" s="37">
        <f t="shared" si="132"/>
        <v>576880</v>
      </c>
      <c r="K614" s="37">
        <f t="shared" si="133"/>
        <v>1917849</v>
      </c>
      <c r="L614" s="37"/>
      <c r="M614" s="37">
        <f t="shared" si="134"/>
        <v>438764</v>
      </c>
      <c r="N614" s="37">
        <f t="shared" si="135"/>
        <v>1952035</v>
      </c>
      <c r="O614" s="37">
        <f t="shared" si="136"/>
        <v>2390799</v>
      </c>
      <c r="P614" s="37">
        <f t="shared" si="137"/>
        <v>2390799</v>
      </c>
      <c r="Q614" s="37">
        <f t="shared" si="138"/>
        <v>2244795</v>
      </c>
    </row>
    <row r="615" spans="1:17" s="34" customFormat="1" ht="15" x14ac:dyDescent="0.3">
      <c r="A615" s="53">
        <v>24539</v>
      </c>
      <c r="B615" s="54" t="s">
        <v>941</v>
      </c>
      <c r="C615" s="62">
        <v>136165.75</v>
      </c>
      <c r="D615" s="35">
        <f t="shared" si="139"/>
        <v>1.8827038338658267E-4</v>
      </c>
      <c r="E615" s="61">
        <f t="shared" si="127"/>
        <v>1097533</v>
      </c>
      <c r="F615" s="36">
        <f t="shared" si="128"/>
        <v>1948864</v>
      </c>
      <c r="G615" s="36">
        <f t="shared" si="129"/>
        <v>383446</v>
      </c>
      <c r="H615" s="37">
        <f t="shared" si="130"/>
        <v>3043</v>
      </c>
      <c r="I615" s="37">
        <f t="shared" si="131"/>
        <v>117561</v>
      </c>
      <c r="J615" s="37">
        <f t="shared" si="132"/>
        <v>51884</v>
      </c>
      <c r="K615" s="37">
        <f t="shared" si="133"/>
        <v>172488</v>
      </c>
      <c r="L615" s="37"/>
      <c r="M615" s="37">
        <f t="shared" si="134"/>
        <v>39462</v>
      </c>
      <c r="N615" s="37">
        <f t="shared" si="135"/>
        <v>175562</v>
      </c>
      <c r="O615" s="37">
        <f t="shared" si="136"/>
        <v>215024</v>
      </c>
      <c r="P615" s="37">
        <f t="shared" si="137"/>
        <v>215024</v>
      </c>
      <c r="Q615" s="37">
        <f t="shared" si="138"/>
        <v>201893</v>
      </c>
    </row>
    <row r="616" spans="1:17" s="34" customFormat="1" ht="15" x14ac:dyDescent="0.3">
      <c r="A616" s="53">
        <v>24540</v>
      </c>
      <c r="B616" s="54" t="s">
        <v>942</v>
      </c>
      <c r="C616" s="62">
        <v>156814.46</v>
      </c>
      <c r="D616" s="35">
        <f t="shared" si="139"/>
        <v>2.1682044497063272E-4</v>
      </c>
      <c r="E616" s="61">
        <f t="shared" si="127"/>
        <v>1263967</v>
      </c>
      <c r="F616" s="36">
        <f t="shared" si="128"/>
        <v>2244397</v>
      </c>
      <c r="G616" s="36">
        <f t="shared" si="129"/>
        <v>441593</v>
      </c>
      <c r="H616" s="37">
        <f t="shared" si="130"/>
        <v>3504</v>
      </c>
      <c r="I616" s="37">
        <f t="shared" si="131"/>
        <v>135389</v>
      </c>
      <c r="J616" s="37">
        <f t="shared" si="132"/>
        <v>59751</v>
      </c>
      <c r="K616" s="37">
        <f t="shared" si="133"/>
        <v>198644</v>
      </c>
      <c r="L616" s="37"/>
      <c r="M616" s="37">
        <f t="shared" si="134"/>
        <v>45446</v>
      </c>
      <c r="N616" s="37">
        <f t="shared" si="135"/>
        <v>202185</v>
      </c>
      <c r="O616" s="37">
        <f t="shared" si="136"/>
        <v>247631</v>
      </c>
      <c r="P616" s="37">
        <f t="shared" si="137"/>
        <v>247631</v>
      </c>
      <c r="Q616" s="37">
        <f t="shared" si="138"/>
        <v>232508</v>
      </c>
    </row>
    <row r="617" spans="1:17" s="34" customFormat="1" ht="15" x14ac:dyDescent="0.3">
      <c r="A617" s="53">
        <v>24541</v>
      </c>
      <c r="B617" s="54" t="s">
        <v>943</v>
      </c>
      <c r="C617" s="62">
        <v>169860.39</v>
      </c>
      <c r="D617" s="35">
        <f t="shared" si="139"/>
        <v>2.3485847760904967E-4</v>
      </c>
      <c r="E617" s="61">
        <f t="shared" si="127"/>
        <v>1369121</v>
      </c>
      <c r="F617" s="36">
        <f t="shared" si="128"/>
        <v>2431117</v>
      </c>
      <c r="G617" s="36">
        <f t="shared" si="129"/>
        <v>478330</v>
      </c>
      <c r="H617" s="37">
        <f t="shared" si="130"/>
        <v>3796</v>
      </c>
      <c r="I617" s="37">
        <f t="shared" si="131"/>
        <v>146652</v>
      </c>
      <c r="J617" s="37">
        <f t="shared" si="132"/>
        <v>64722</v>
      </c>
      <c r="K617" s="37">
        <f t="shared" si="133"/>
        <v>215170</v>
      </c>
      <c r="L617" s="37"/>
      <c r="M617" s="37">
        <f t="shared" si="134"/>
        <v>49226</v>
      </c>
      <c r="N617" s="37">
        <f t="shared" si="135"/>
        <v>219006</v>
      </c>
      <c r="O617" s="37">
        <f t="shared" si="136"/>
        <v>268232</v>
      </c>
      <c r="P617" s="37">
        <f t="shared" si="137"/>
        <v>268232</v>
      </c>
      <c r="Q617" s="37">
        <f t="shared" si="138"/>
        <v>251852</v>
      </c>
    </row>
    <row r="618" spans="1:17" s="34" customFormat="1" ht="15" x14ac:dyDescent="0.3">
      <c r="A618" s="53">
        <v>24701</v>
      </c>
      <c r="B618" s="54" t="s">
        <v>944</v>
      </c>
      <c r="C618" s="62">
        <v>175031.84</v>
      </c>
      <c r="D618" s="35">
        <f t="shared" si="139"/>
        <v>2.4200881368228791E-4</v>
      </c>
      <c r="E618" s="61">
        <f t="shared" si="127"/>
        <v>1410804</v>
      </c>
      <c r="F618" s="36">
        <f t="shared" si="128"/>
        <v>2505133</v>
      </c>
      <c r="G618" s="36">
        <f t="shared" si="129"/>
        <v>492893</v>
      </c>
      <c r="H618" s="37">
        <f t="shared" si="130"/>
        <v>3911</v>
      </c>
      <c r="I618" s="37">
        <f t="shared" si="131"/>
        <v>151117</v>
      </c>
      <c r="J618" s="37">
        <f t="shared" si="132"/>
        <v>66693</v>
      </c>
      <c r="K618" s="37">
        <f t="shared" si="133"/>
        <v>221721</v>
      </c>
      <c r="L618" s="37"/>
      <c r="M618" s="37">
        <f t="shared" si="134"/>
        <v>50725</v>
      </c>
      <c r="N618" s="37">
        <f t="shared" si="135"/>
        <v>225673</v>
      </c>
      <c r="O618" s="37">
        <f t="shared" si="136"/>
        <v>276398</v>
      </c>
      <c r="P618" s="37">
        <f t="shared" si="137"/>
        <v>276398</v>
      </c>
      <c r="Q618" s="37">
        <f t="shared" si="138"/>
        <v>259519</v>
      </c>
    </row>
    <row r="619" spans="1:17" s="34" customFormat="1" ht="15" x14ac:dyDescent="0.3">
      <c r="A619" s="53">
        <v>25201</v>
      </c>
      <c r="B619" s="54" t="s">
        <v>945</v>
      </c>
      <c r="C619" s="62">
        <v>965791.67</v>
      </c>
      <c r="D619" s="35">
        <f t="shared" si="139"/>
        <v>1.3353575916298184E-3</v>
      </c>
      <c r="E619" s="61">
        <f t="shared" si="127"/>
        <v>7784543</v>
      </c>
      <c r="F619" s="36">
        <f t="shared" si="128"/>
        <v>13822835</v>
      </c>
      <c r="G619" s="36">
        <f t="shared" si="129"/>
        <v>2719690</v>
      </c>
      <c r="H619" s="37">
        <f t="shared" si="130"/>
        <v>21581</v>
      </c>
      <c r="I619" s="37">
        <f t="shared" si="131"/>
        <v>833836</v>
      </c>
      <c r="J619" s="37">
        <f t="shared" si="132"/>
        <v>367998</v>
      </c>
      <c r="K619" s="37">
        <f t="shared" si="133"/>
        <v>1223415</v>
      </c>
      <c r="L619" s="37"/>
      <c r="M619" s="37">
        <f t="shared" si="134"/>
        <v>279892</v>
      </c>
      <c r="N619" s="37">
        <f t="shared" si="135"/>
        <v>1245222</v>
      </c>
      <c r="O619" s="37">
        <f t="shared" si="136"/>
        <v>1525114</v>
      </c>
      <c r="P619" s="37">
        <f t="shared" si="137"/>
        <v>1525114</v>
      </c>
      <c r="Q619" s="37">
        <f t="shared" si="138"/>
        <v>1431977</v>
      </c>
    </row>
    <row r="620" spans="1:17" s="34" customFormat="1" ht="15" x14ac:dyDescent="0.3">
      <c r="A620" s="53">
        <v>25203</v>
      </c>
      <c r="B620" s="54" t="s">
        <v>946</v>
      </c>
      <c r="C620" s="62">
        <v>28636.9</v>
      </c>
      <c r="D620" s="35">
        <f t="shared" si="139"/>
        <v>3.9594979956437131E-5</v>
      </c>
      <c r="E620" s="61">
        <f t="shared" si="127"/>
        <v>230821</v>
      </c>
      <c r="F620" s="36">
        <f t="shared" si="128"/>
        <v>409864</v>
      </c>
      <c r="G620" s="36">
        <f t="shared" si="129"/>
        <v>80642</v>
      </c>
      <c r="H620" s="37">
        <f t="shared" si="130"/>
        <v>640</v>
      </c>
      <c r="I620" s="37">
        <f t="shared" si="131"/>
        <v>24724</v>
      </c>
      <c r="J620" s="37">
        <f t="shared" si="132"/>
        <v>10912</v>
      </c>
      <c r="K620" s="37">
        <f t="shared" si="133"/>
        <v>36276</v>
      </c>
      <c r="L620" s="37"/>
      <c r="M620" s="37">
        <f t="shared" si="134"/>
        <v>8299</v>
      </c>
      <c r="N620" s="37">
        <f t="shared" si="135"/>
        <v>36922</v>
      </c>
      <c r="O620" s="37">
        <f t="shared" si="136"/>
        <v>45221</v>
      </c>
      <c r="P620" s="37">
        <f t="shared" si="137"/>
        <v>45221</v>
      </c>
      <c r="Q620" s="37">
        <f t="shared" si="138"/>
        <v>42460</v>
      </c>
    </row>
    <row r="621" spans="1:17" s="34" customFormat="1" ht="15" x14ac:dyDescent="0.3">
      <c r="A621" s="53">
        <v>25204</v>
      </c>
      <c r="B621" s="54" t="s">
        <v>947</v>
      </c>
      <c r="C621" s="62">
        <v>443663.43</v>
      </c>
      <c r="D621" s="35">
        <f t="shared" si="139"/>
        <v>6.1343387790766977E-4</v>
      </c>
      <c r="E621" s="61">
        <f t="shared" si="127"/>
        <v>3576048</v>
      </c>
      <c r="F621" s="36">
        <f t="shared" si="128"/>
        <v>6349906</v>
      </c>
      <c r="G621" s="36">
        <f t="shared" si="129"/>
        <v>1249366</v>
      </c>
      <c r="H621" s="37">
        <f t="shared" si="130"/>
        <v>9914</v>
      </c>
      <c r="I621" s="37">
        <f t="shared" si="131"/>
        <v>383046</v>
      </c>
      <c r="J621" s="37">
        <f t="shared" si="132"/>
        <v>169050</v>
      </c>
      <c r="K621" s="37">
        <f t="shared" si="133"/>
        <v>562010</v>
      </c>
      <c r="L621" s="37"/>
      <c r="M621" s="37">
        <f t="shared" si="134"/>
        <v>128576</v>
      </c>
      <c r="N621" s="37">
        <f t="shared" si="135"/>
        <v>572028</v>
      </c>
      <c r="O621" s="37">
        <f t="shared" si="136"/>
        <v>700604</v>
      </c>
      <c r="P621" s="37">
        <f t="shared" si="137"/>
        <v>700604</v>
      </c>
      <c r="Q621" s="37">
        <f t="shared" si="138"/>
        <v>657819</v>
      </c>
    </row>
    <row r="622" spans="1:17" s="34" customFormat="1" ht="15" x14ac:dyDescent="0.3">
      <c r="A622" s="53">
        <v>25301</v>
      </c>
      <c r="B622" s="54" t="s">
        <v>948</v>
      </c>
      <c r="C622" s="62">
        <v>24659.69</v>
      </c>
      <c r="D622" s="35">
        <f t="shared" si="139"/>
        <v>3.4095866915830732E-5</v>
      </c>
      <c r="E622" s="61">
        <f t="shared" si="127"/>
        <v>198764</v>
      </c>
      <c r="F622" s="36">
        <f t="shared" si="128"/>
        <v>352940</v>
      </c>
      <c r="G622" s="36">
        <f t="shared" si="129"/>
        <v>69442</v>
      </c>
      <c r="H622" s="37">
        <f t="shared" si="130"/>
        <v>551</v>
      </c>
      <c r="I622" s="37">
        <f t="shared" si="131"/>
        <v>21290</v>
      </c>
      <c r="J622" s="37">
        <f t="shared" si="132"/>
        <v>9396</v>
      </c>
      <c r="K622" s="37">
        <f t="shared" si="133"/>
        <v>31237</v>
      </c>
      <c r="L622" s="37"/>
      <c r="M622" s="37">
        <f t="shared" si="134"/>
        <v>7147</v>
      </c>
      <c r="N622" s="37">
        <f t="shared" si="135"/>
        <v>31794</v>
      </c>
      <c r="O622" s="37">
        <f t="shared" si="136"/>
        <v>38941</v>
      </c>
      <c r="P622" s="37">
        <f t="shared" si="137"/>
        <v>38941</v>
      </c>
      <c r="Q622" s="37">
        <f t="shared" si="138"/>
        <v>36563</v>
      </c>
    </row>
    <row r="623" spans="1:17" s="34" customFormat="1" ht="15" x14ac:dyDescent="0.3">
      <c r="A623" s="53">
        <v>25302</v>
      </c>
      <c r="B623" s="54" t="s">
        <v>949</v>
      </c>
      <c r="C623" s="62">
        <v>1280.08</v>
      </c>
      <c r="D623" s="35">
        <f t="shared" si="139"/>
        <v>1.7699102187260506E-6</v>
      </c>
      <c r="E623" s="61">
        <f t="shared" si="127"/>
        <v>10318</v>
      </c>
      <c r="F623" s="36">
        <f t="shared" si="128"/>
        <v>18321</v>
      </c>
      <c r="G623" s="36">
        <f t="shared" si="129"/>
        <v>3605</v>
      </c>
      <c r="H623" s="37">
        <f t="shared" si="130"/>
        <v>29</v>
      </c>
      <c r="I623" s="37">
        <f t="shared" si="131"/>
        <v>1105</v>
      </c>
      <c r="J623" s="37">
        <f t="shared" si="132"/>
        <v>488</v>
      </c>
      <c r="K623" s="37">
        <f t="shared" si="133"/>
        <v>1622</v>
      </c>
      <c r="L623" s="37"/>
      <c r="M623" s="37">
        <f t="shared" si="134"/>
        <v>371</v>
      </c>
      <c r="N623" s="37">
        <f t="shared" si="135"/>
        <v>1650</v>
      </c>
      <c r="O623" s="37">
        <f t="shared" si="136"/>
        <v>2021</v>
      </c>
      <c r="P623" s="37">
        <f t="shared" si="137"/>
        <v>2021</v>
      </c>
      <c r="Q623" s="37">
        <f t="shared" si="138"/>
        <v>1898</v>
      </c>
    </row>
    <row r="624" spans="1:17" s="34" customFormat="1" ht="15" x14ac:dyDescent="0.3">
      <c r="A624" s="53">
        <v>25303</v>
      </c>
      <c r="B624" s="54" t="s">
        <v>950</v>
      </c>
      <c r="C624" s="62">
        <v>8677.39</v>
      </c>
      <c r="D624" s="35">
        <f t="shared" si="139"/>
        <v>1.1997844847877667E-5</v>
      </c>
      <c r="E624" s="61">
        <f t="shared" si="127"/>
        <v>69942</v>
      </c>
      <c r="F624" s="36">
        <f t="shared" si="128"/>
        <v>124195</v>
      </c>
      <c r="G624" s="36">
        <f t="shared" si="129"/>
        <v>24436</v>
      </c>
      <c r="H624" s="37">
        <f t="shared" si="130"/>
        <v>194</v>
      </c>
      <c r="I624" s="37">
        <f t="shared" si="131"/>
        <v>7492</v>
      </c>
      <c r="J624" s="37">
        <f t="shared" si="132"/>
        <v>3306</v>
      </c>
      <c r="K624" s="37">
        <f t="shared" si="133"/>
        <v>10992</v>
      </c>
      <c r="L624" s="37"/>
      <c r="M624" s="37">
        <f t="shared" si="134"/>
        <v>2515</v>
      </c>
      <c r="N624" s="37">
        <f t="shared" si="135"/>
        <v>11188</v>
      </c>
      <c r="O624" s="37">
        <f t="shared" si="136"/>
        <v>13703</v>
      </c>
      <c r="P624" s="37">
        <f t="shared" si="137"/>
        <v>13703</v>
      </c>
      <c r="Q624" s="37">
        <f t="shared" si="138"/>
        <v>12866</v>
      </c>
    </row>
    <row r="625" spans="1:17" s="34" customFormat="1" ht="15" x14ac:dyDescent="0.3">
      <c r="A625" s="53">
        <v>25304</v>
      </c>
      <c r="B625" s="54" t="s">
        <v>951</v>
      </c>
      <c r="C625" s="62">
        <v>17816.5</v>
      </c>
      <c r="D625" s="35">
        <f t="shared" si="139"/>
        <v>2.4634089597472567E-5</v>
      </c>
      <c r="E625" s="61">
        <f t="shared" si="127"/>
        <v>143606</v>
      </c>
      <c r="F625" s="36">
        <f t="shared" si="128"/>
        <v>254998</v>
      </c>
      <c r="G625" s="36">
        <f t="shared" si="129"/>
        <v>50172</v>
      </c>
      <c r="H625" s="37">
        <f t="shared" si="130"/>
        <v>398</v>
      </c>
      <c r="I625" s="37">
        <f t="shared" si="131"/>
        <v>15382</v>
      </c>
      <c r="J625" s="37">
        <f t="shared" si="132"/>
        <v>6789</v>
      </c>
      <c r="K625" s="37">
        <f t="shared" si="133"/>
        <v>22569</v>
      </c>
      <c r="L625" s="37"/>
      <c r="M625" s="37">
        <f t="shared" si="134"/>
        <v>5163</v>
      </c>
      <c r="N625" s="37">
        <f t="shared" si="135"/>
        <v>22971</v>
      </c>
      <c r="O625" s="37">
        <f t="shared" si="136"/>
        <v>28134</v>
      </c>
      <c r="P625" s="37">
        <f t="shared" si="137"/>
        <v>28134</v>
      </c>
      <c r="Q625" s="37">
        <f t="shared" si="138"/>
        <v>26416</v>
      </c>
    </row>
    <row r="626" spans="1:17" s="34" customFormat="1" ht="15" x14ac:dyDescent="0.3">
      <c r="A626" s="53">
        <v>25305</v>
      </c>
      <c r="B626" s="54" t="s">
        <v>952</v>
      </c>
      <c r="C626" s="62">
        <v>25124.95</v>
      </c>
      <c r="D626" s="35">
        <f t="shared" si="139"/>
        <v>3.4739161419584006E-5</v>
      </c>
      <c r="E626" s="61">
        <f t="shared" si="127"/>
        <v>202514</v>
      </c>
      <c r="F626" s="36">
        <f t="shared" si="128"/>
        <v>359599</v>
      </c>
      <c r="G626" s="36">
        <f t="shared" si="129"/>
        <v>70752</v>
      </c>
      <c r="H626" s="37">
        <f t="shared" si="130"/>
        <v>561</v>
      </c>
      <c r="I626" s="37">
        <f t="shared" si="131"/>
        <v>21692</v>
      </c>
      <c r="J626" s="37">
        <f t="shared" si="132"/>
        <v>9573</v>
      </c>
      <c r="K626" s="37">
        <f t="shared" si="133"/>
        <v>31826</v>
      </c>
      <c r="L626" s="37"/>
      <c r="M626" s="37">
        <f t="shared" si="134"/>
        <v>7281</v>
      </c>
      <c r="N626" s="37">
        <f t="shared" si="135"/>
        <v>32394</v>
      </c>
      <c r="O626" s="37">
        <f t="shared" si="136"/>
        <v>39675</v>
      </c>
      <c r="P626" s="37">
        <f t="shared" si="137"/>
        <v>39675</v>
      </c>
      <c r="Q626" s="37">
        <f t="shared" si="138"/>
        <v>37253</v>
      </c>
    </row>
    <row r="627" spans="1:17" s="34" customFormat="1" ht="15" x14ac:dyDescent="0.3">
      <c r="A627" s="53">
        <v>25306</v>
      </c>
      <c r="B627" s="54" t="s">
        <v>953</v>
      </c>
      <c r="C627" s="62">
        <v>35926.400000000001</v>
      </c>
      <c r="D627" s="35">
        <f t="shared" si="139"/>
        <v>4.9673850448440407E-5</v>
      </c>
      <c r="E627" s="61">
        <f t="shared" si="127"/>
        <v>289577</v>
      </c>
      <c r="F627" s="36">
        <f t="shared" si="128"/>
        <v>514194</v>
      </c>
      <c r="G627" s="36">
        <f t="shared" si="129"/>
        <v>101169</v>
      </c>
      <c r="H627" s="37">
        <f t="shared" si="130"/>
        <v>803</v>
      </c>
      <c r="I627" s="37">
        <f t="shared" si="131"/>
        <v>31018</v>
      </c>
      <c r="J627" s="37">
        <f t="shared" si="132"/>
        <v>13689</v>
      </c>
      <c r="K627" s="37">
        <f t="shared" si="133"/>
        <v>45510</v>
      </c>
      <c r="L627" s="37"/>
      <c r="M627" s="37">
        <f t="shared" si="134"/>
        <v>10412</v>
      </c>
      <c r="N627" s="37">
        <f t="shared" si="135"/>
        <v>46321</v>
      </c>
      <c r="O627" s="37">
        <f t="shared" si="136"/>
        <v>56733</v>
      </c>
      <c r="P627" s="37">
        <f t="shared" si="137"/>
        <v>56733</v>
      </c>
      <c r="Q627" s="37">
        <f t="shared" si="138"/>
        <v>53268</v>
      </c>
    </row>
    <row r="628" spans="1:17" s="34" customFormat="1" ht="15" x14ac:dyDescent="0.3">
      <c r="A628" s="53">
        <v>25308</v>
      </c>
      <c r="B628" s="54" t="s">
        <v>954</v>
      </c>
      <c r="C628" s="62">
        <v>177321.91</v>
      </c>
      <c r="D628" s="35">
        <f t="shared" si="139"/>
        <v>2.4517519257626172E-4</v>
      </c>
      <c r="E628" s="61">
        <f t="shared" si="127"/>
        <v>1429263</v>
      </c>
      <c r="F628" s="36">
        <f t="shared" si="128"/>
        <v>2537909</v>
      </c>
      <c r="G628" s="36">
        <f t="shared" si="129"/>
        <v>499342</v>
      </c>
      <c r="H628" s="37">
        <f t="shared" si="130"/>
        <v>3962</v>
      </c>
      <c r="I628" s="37">
        <f t="shared" si="131"/>
        <v>153094</v>
      </c>
      <c r="J628" s="37">
        <f t="shared" si="132"/>
        <v>67565</v>
      </c>
      <c r="K628" s="37">
        <f t="shared" si="133"/>
        <v>224621</v>
      </c>
      <c r="L628" s="37"/>
      <c r="M628" s="37">
        <f t="shared" si="134"/>
        <v>51389</v>
      </c>
      <c r="N628" s="37">
        <f t="shared" si="135"/>
        <v>228626</v>
      </c>
      <c r="O628" s="37">
        <f t="shared" si="136"/>
        <v>280015</v>
      </c>
      <c r="P628" s="37">
        <f t="shared" si="137"/>
        <v>280015</v>
      </c>
      <c r="Q628" s="37">
        <f t="shared" si="138"/>
        <v>262915</v>
      </c>
    </row>
    <row r="629" spans="1:17" s="34" customFormat="1" ht="15" x14ac:dyDescent="0.3">
      <c r="A629" s="53">
        <v>25311</v>
      </c>
      <c r="B629" s="54" t="s">
        <v>955</v>
      </c>
      <c r="C629" s="62">
        <v>10437.209999999999</v>
      </c>
      <c r="D629" s="35">
        <f t="shared" si="139"/>
        <v>1.4431070428402696E-5</v>
      </c>
      <c r="E629" s="61">
        <f t="shared" si="127"/>
        <v>84127</v>
      </c>
      <c r="F629" s="36">
        <f t="shared" si="128"/>
        <v>149382</v>
      </c>
      <c r="G629" s="36">
        <f t="shared" si="129"/>
        <v>29391</v>
      </c>
      <c r="H629" s="37">
        <f t="shared" si="130"/>
        <v>233</v>
      </c>
      <c r="I629" s="37">
        <f t="shared" si="131"/>
        <v>9011</v>
      </c>
      <c r="J629" s="37">
        <f t="shared" si="132"/>
        <v>3977</v>
      </c>
      <c r="K629" s="37">
        <f t="shared" si="133"/>
        <v>13221</v>
      </c>
      <c r="L629" s="37"/>
      <c r="M629" s="37">
        <f t="shared" si="134"/>
        <v>3025</v>
      </c>
      <c r="N629" s="37">
        <f t="shared" si="135"/>
        <v>13457</v>
      </c>
      <c r="O629" s="37">
        <f t="shared" si="136"/>
        <v>16482</v>
      </c>
      <c r="P629" s="37">
        <f t="shared" si="137"/>
        <v>16482</v>
      </c>
      <c r="Q629" s="37">
        <f t="shared" si="138"/>
        <v>15475</v>
      </c>
    </row>
    <row r="630" spans="1:17" s="34" customFormat="1" ht="15" x14ac:dyDescent="0.3">
      <c r="A630" s="53">
        <v>25312</v>
      </c>
      <c r="B630" s="54" t="s">
        <v>956</v>
      </c>
      <c r="C630" s="62">
        <v>94451.31</v>
      </c>
      <c r="D630" s="35">
        <f t="shared" si="139"/>
        <v>1.3059366503738988E-4</v>
      </c>
      <c r="E630" s="61">
        <f t="shared" si="127"/>
        <v>761303</v>
      </c>
      <c r="F630" s="36">
        <f t="shared" si="128"/>
        <v>1351829</v>
      </c>
      <c r="G630" s="36">
        <f t="shared" si="129"/>
        <v>265977</v>
      </c>
      <c r="H630" s="37">
        <f t="shared" si="130"/>
        <v>2111</v>
      </c>
      <c r="I630" s="37">
        <f t="shared" si="131"/>
        <v>81546</v>
      </c>
      <c r="J630" s="37">
        <f t="shared" si="132"/>
        <v>35989</v>
      </c>
      <c r="K630" s="37">
        <f t="shared" si="133"/>
        <v>119646</v>
      </c>
      <c r="L630" s="37"/>
      <c r="M630" s="37">
        <f t="shared" si="134"/>
        <v>27372</v>
      </c>
      <c r="N630" s="37">
        <f t="shared" si="135"/>
        <v>121779</v>
      </c>
      <c r="O630" s="37">
        <f t="shared" si="136"/>
        <v>149151</v>
      </c>
      <c r="P630" s="37">
        <f t="shared" si="137"/>
        <v>149151</v>
      </c>
      <c r="Q630" s="37">
        <f t="shared" si="138"/>
        <v>140043</v>
      </c>
    </row>
    <row r="631" spans="1:17" s="34" customFormat="1" ht="15" x14ac:dyDescent="0.3">
      <c r="A631" s="53">
        <v>25314</v>
      </c>
      <c r="B631" s="54" t="s">
        <v>957</v>
      </c>
      <c r="C631" s="62">
        <v>33989.17</v>
      </c>
      <c r="D631" s="35">
        <f t="shared" si="139"/>
        <v>4.6995327877177143E-5</v>
      </c>
      <c r="E631" s="61">
        <f t="shared" si="127"/>
        <v>273962</v>
      </c>
      <c r="F631" s="36">
        <f t="shared" si="128"/>
        <v>486468</v>
      </c>
      <c r="G631" s="36">
        <f t="shared" si="129"/>
        <v>95714</v>
      </c>
      <c r="H631" s="37">
        <f t="shared" si="130"/>
        <v>759</v>
      </c>
      <c r="I631" s="37">
        <f t="shared" si="131"/>
        <v>29345</v>
      </c>
      <c r="J631" s="37">
        <f t="shared" si="132"/>
        <v>12951</v>
      </c>
      <c r="K631" s="37">
        <f t="shared" si="133"/>
        <v>43055</v>
      </c>
      <c r="L631" s="37"/>
      <c r="M631" s="37">
        <f t="shared" si="134"/>
        <v>9850</v>
      </c>
      <c r="N631" s="37">
        <f t="shared" si="135"/>
        <v>43823</v>
      </c>
      <c r="O631" s="37">
        <f t="shared" si="136"/>
        <v>53673</v>
      </c>
      <c r="P631" s="37">
        <f t="shared" si="137"/>
        <v>53673</v>
      </c>
      <c r="Q631" s="37">
        <f t="shared" si="138"/>
        <v>50396</v>
      </c>
    </row>
    <row r="632" spans="1:17" s="34" customFormat="1" ht="15" x14ac:dyDescent="0.3">
      <c r="A632" s="53">
        <v>25315</v>
      </c>
      <c r="B632" s="54" t="s">
        <v>958</v>
      </c>
      <c r="C632" s="62">
        <v>494255.74</v>
      </c>
      <c r="D632" s="35">
        <f t="shared" si="139"/>
        <v>6.8338563596806923E-4</v>
      </c>
      <c r="E632" s="61">
        <f t="shared" si="127"/>
        <v>3983835</v>
      </c>
      <c r="F632" s="36">
        <f t="shared" si="128"/>
        <v>7074005</v>
      </c>
      <c r="G632" s="36">
        <f t="shared" si="129"/>
        <v>1391835</v>
      </c>
      <c r="H632" s="37">
        <f t="shared" si="130"/>
        <v>11044</v>
      </c>
      <c r="I632" s="37">
        <f t="shared" si="131"/>
        <v>426726</v>
      </c>
      <c r="J632" s="37">
        <f t="shared" si="132"/>
        <v>188327</v>
      </c>
      <c r="K632" s="37">
        <f t="shared" si="133"/>
        <v>626097</v>
      </c>
      <c r="L632" s="37"/>
      <c r="M632" s="37">
        <f t="shared" si="134"/>
        <v>143238</v>
      </c>
      <c r="N632" s="37">
        <f t="shared" si="135"/>
        <v>637258</v>
      </c>
      <c r="O632" s="37">
        <f t="shared" si="136"/>
        <v>780496</v>
      </c>
      <c r="P632" s="37">
        <f t="shared" si="137"/>
        <v>780496</v>
      </c>
      <c r="Q632" s="37">
        <f t="shared" si="138"/>
        <v>732832</v>
      </c>
    </row>
    <row r="633" spans="1:17" s="34" customFormat="1" ht="15" x14ac:dyDescent="0.3">
      <c r="A633" s="53">
        <v>25316</v>
      </c>
      <c r="B633" s="54" t="s">
        <v>959</v>
      </c>
      <c r="C633" s="62">
        <v>792.96</v>
      </c>
      <c r="D633" s="35">
        <f t="shared" si="139"/>
        <v>1.096390856072284E-6</v>
      </c>
      <c r="E633" s="61">
        <f t="shared" si="127"/>
        <v>6391</v>
      </c>
      <c r="F633" s="36">
        <f t="shared" si="128"/>
        <v>11349</v>
      </c>
      <c r="G633" s="36">
        <f t="shared" si="129"/>
        <v>2233</v>
      </c>
      <c r="H633" s="37">
        <f t="shared" si="130"/>
        <v>18</v>
      </c>
      <c r="I633" s="37">
        <f t="shared" si="131"/>
        <v>685</v>
      </c>
      <c r="J633" s="37">
        <f t="shared" si="132"/>
        <v>302</v>
      </c>
      <c r="K633" s="37">
        <f t="shared" si="133"/>
        <v>1005</v>
      </c>
      <c r="L633" s="37"/>
      <c r="M633" s="37">
        <f t="shared" si="134"/>
        <v>230</v>
      </c>
      <c r="N633" s="37">
        <f t="shared" si="135"/>
        <v>1022</v>
      </c>
      <c r="O633" s="37">
        <f t="shared" si="136"/>
        <v>1252</v>
      </c>
      <c r="P633" s="37">
        <f t="shared" si="137"/>
        <v>1252</v>
      </c>
      <c r="Q633" s="37">
        <f t="shared" si="138"/>
        <v>1176</v>
      </c>
    </row>
    <row r="634" spans="1:17" s="34" customFormat="1" ht="15" x14ac:dyDescent="0.3">
      <c r="A634" s="53">
        <v>25318</v>
      </c>
      <c r="B634" s="54" t="s">
        <v>960</v>
      </c>
      <c r="C634" s="62">
        <v>19816.080000000002</v>
      </c>
      <c r="D634" s="35">
        <f t="shared" si="139"/>
        <v>2.7398820766743423E-5</v>
      </c>
      <c r="E634" s="61">
        <f t="shared" si="127"/>
        <v>159723</v>
      </c>
      <c r="F634" s="36">
        <f t="shared" si="128"/>
        <v>283616</v>
      </c>
      <c r="G634" s="36">
        <f t="shared" si="129"/>
        <v>55802</v>
      </c>
      <c r="H634" s="37">
        <f t="shared" si="130"/>
        <v>443</v>
      </c>
      <c r="I634" s="37">
        <f t="shared" si="131"/>
        <v>17109</v>
      </c>
      <c r="J634" s="37">
        <f t="shared" si="132"/>
        <v>7551</v>
      </c>
      <c r="K634" s="37">
        <f t="shared" si="133"/>
        <v>25103</v>
      </c>
      <c r="L634" s="37"/>
      <c r="M634" s="37">
        <f t="shared" si="134"/>
        <v>5743</v>
      </c>
      <c r="N634" s="37">
        <f t="shared" si="135"/>
        <v>25549</v>
      </c>
      <c r="O634" s="37">
        <f t="shared" si="136"/>
        <v>31292</v>
      </c>
      <c r="P634" s="37">
        <f t="shared" si="137"/>
        <v>31292</v>
      </c>
      <c r="Q634" s="37">
        <f t="shared" si="138"/>
        <v>29381</v>
      </c>
    </row>
    <row r="635" spans="1:17" s="34" customFormat="1" ht="15" x14ac:dyDescent="0.3">
      <c r="A635" s="53">
        <v>25320</v>
      </c>
      <c r="B635" s="54" t="s">
        <v>961</v>
      </c>
      <c r="C635" s="62">
        <v>1810.04</v>
      </c>
      <c r="D635" s="35">
        <f t="shared" si="139"/>
        <v>2.5026625619515193E-6</v>
      </c>
      <c r="E635" s="61">
        <f t="shared" si="127"/>
        <v>14589</v>
      </c>
      <c r="F635" s="36">
        <f t="shared" si="128"/>
        <v>25906</v>
      </c>
      <c r="G635" s="36">
        <f t="shared" si="129"/>
        <v>5097</v>
      </c>
      <c r="H635" s="37">
        <f t="shared" si="130"/>
        <v>40</v>
      </c>
      <c r="I635" s="37">
        <f t="shared" si="131"/>
        <v>1563</v>
      </c>
      <c r="J635" s="37">
        <f t="shared" si="132"/>
        <v>690</v>
      </c>
      <c r="K635" s="37">
        <f t="shared" si="133"/>
        <v>2293</v>
      </c>
      <c r="L635" s="37"/>
      <c r="M635" s="37">
        <f t="shared" si="134"/>
        <v>525</v>
      </c>
      <c r="N635" s="37">
        <f t="shared" si="135"/>
        <v>2334</v>
      </c>
      <c r="O635" s="37">
        <f t="shared" si="136"/>
        <v>2859</v>
      </c>
      <c r="P635" s="37">
        <f t="shared" si="137"/>
        <v>2859</v>
      </c>
      <c r="Q635" s="37">
        <f t="shared" si="138"/>
        <v>2684</v>
      </c>
    </row>
    <row r="636" spans="1:17" s="34" customFormat="1" ht="15" x14ac:dyDescent="0.3">
      <c r="A636" s="53">
        <v>25545</v>
      </c>
      <c r="B636" s="54" t="s">
        <v>962</v>
      </c>
      <c r="C636" s="62">
        <v>481665.42</v>
      </c>
      <c r="D636" s="35">
        <f t="shared" si="139"/>
        <v>6.6597755520356162E-4</v>
      </c>
      <c r="E636" s="61">
        <f t="shared" si="127"/>
        <v>3882354</v>
      </c>
      <c r="F636" s="36">
        <f t="shared" si="128"/>
        <v>6893807</v>
      </c>
      <c r="G636" s="36">
        <f t="shared" si="129"/>
        <v>1356380</v>
      </c>
      <c r="H636" s="37">
        <f t="shared" si="130"/>
        <v>10763</v>
      </c>
      <c r="I636" s="37">
        <f t="shared" si="131"/>
        <v>415856</v>
      </c>
      <c r="J636" s="37">
        <f t="shared" si="132"/>
        <v>183530</v>
      </c>
      <c r="K636" s="37">
        <f t="shared" si="133"/>
        <v>610149</v>
      </c>
      <c r="L636" s="37"/>
      <c r="M636" s="37">
        <f t="shared" si="134"/>
        <v>139589</v>
      </c>
      <c r="N636" s="37">
        <f t="shared" si="135"/>
        <v>621025</v>
      </c>
      <c r="O636" s="37">
        <f t="shared" si="136"/>
        <v>760614</v>
      </c>
      <c r="P636" s="37">
        <f t="shared" si="137"/>
        <v>760614</v>
      </c>
      <c r="Q636" s="37">
        <f t="shared" si="138"/>
        <v>714164</v>
      </c>
    </row>
    <row r="637" spans="1:17" s="34" customFormat="1" ht="15" x14ac:dyDescent="0.3">
      <c r="A637" s="53">
        <v>25546</v>
      </c>
      <c r="B637" s="54" t="s">
        <v>963</v>
      </c>
      <c r="C637" s="62">
        <v>6590071.7400000002</v>
      </c>
      <c r="D637" s="35">
        <f t="shared" si="139"/>
        <v>9.1118018520434402E-3</v>
      </c>
      <c r="E637" s="61">
        <f t="shared" si="127"/>
        <v>53117765</v>
      </c>
      <c r="F637" s="36">
        <f t="shared" si="128"/>
        <v>94320003</v>
      </c>
      <c r="G637" s="36">
        <f t="shared" si="129"/>
        <v>18557780</v>
      </c>
      <c r="H637" s="37">
        <f t="shared" si="130"/>
        <v>147257</v>
      </c>
      <c r="I637" s="37">
        <f>ROUND(D637*$I$10,0)-1</f>
        <v>5689672</v>
      </c>
      <c r="J637" s="37">
        <f t="shared" si="132"/>
        <v>2511029</v>
      </c>
      <c r="K637" s="37">
        <f t="shared" si="133"/>
        <v>8347958</v>
      </c>
      <c r="L637" s="37"/>
      <c r="M637" s="37">
        <f>ROUND(D637*$M$10,0)+1</f>
        <v>1909839</v>
      </c>
      <c r="N637" s="37">
        <f t="shared" si="135"/>
        <v>8496762</v>
      </c>
      <c r="O637" s="37">
        <f t="shared" si="136"/>
        <v>10406601</v>
      </c>
      <c r="P637" s="37">
        <f t="shared" si="137"/>
        <v>10406601</v>
      </c>
      <c r="Q637" s="37">
        <f t="shared" si="138"/>
        <v>9771083</v>
      </c>
    </row>
    <row r="638" spans="1:17" s="34" customFormat="1" ht="15" x14ac:dyDescent="0.3">
      <c r="A638" s="53">
        <v>25550</v>
      </c>
      <c r="B638" s="54" t="s">
        <v>964</v>
      </c>
      <c r="C638" s="62">
        <v>1645520.02</v>
      </c>
      <c r="D638" s="35">
        <f t="shared" si="139"/>
        <v>2.2751880339637329E-3</v>
      </c>
      <c r="E638" s="61">
        <f t="shared" si="127"/>
        <v>13263338</v>
      </c>
      <c r="F638" s="36">
        <f t="shared" si="128"/>
        <v>23551406</v>
      </c>
      <c r="G638" s="36">
        <f t="shared" si="129"/>
        <v>4633819</v>
      </c>
      <c r="H638" s="37">
        <f t="shared" si="130"/>
        <v>36770</v>
      </c>
      <c r="I638" s="37">
        <f t="shared" si="131"/>
        <v>1420693</v>
      </c>
      <c r="J638" s="37">
        <f t="shared" si="132"/>
        <v>626996</v>
      </c>
      <c r="K638" s="37">
        <f t="shared" si="133"/>
        <v>2084459</v>
      </c>
      <c r="L638" s="37"/>
      <c r="M638" s="37">
        <f t="shared" si="134"/>
        <v>476880</v>
      </c>
      <c r="N638" s="37">
        <f t="shared" si="135"/>
        <v>2121615</v>
      </c>
      <c r="O638" s="37">
        <f t="shared" si="136"/>
        <v>2598495</v>
      </c>
      <c r="P638" s="37">
        <f t="shared" si="137"/>
        <v>2598495</v>
      </c>
      <c r="Q638" s="37">
        <f t="shared" si="138"/>
        <v>2439808</v>
      </c>
    </row>
    <row r="639" spans="1:17" s="34" customFormat="1" ht="15" x14ac:dyDescent="0.3">
      <c r="A639" s="53">
        <v>25553</v>
      </c>
      <c r="B639" s="54" t="s">
        <v>965</v>
      </c>
      <c r="C639" s="62">
        <v>1205603.3700000001</v>
      </c>
      <c r="D639" s="35">
        <f t="shared" si="139"/>
        <v>1.6669346636878665E-3</v>
      </c>
      <c r="E639" s="61">
        <f t="shared" si="127"/>
        <v>9717490</v>
      </c>
      <c r="F639" s="36">
        <f t="shared" si="128"/>
        <v>17255125</v>
      </c>
      <c r="G639" s="36">
        <f t="shared" si="129"/>
        <v>3395004</v>
      </c>
      <c r="H639" s="37">
        <f t="shared" si="130"/>
        <v>26940</v>
      </c>
      <c r="I639" s="37">
        <f t="shared" si="131"/>
        <v>1040882</v>
      </c>
      <c r="J639" s="37">
        <f t="shared" si="132"/>
        <v>459374</v>
      </c>
      <c r="K639" s="37">
        <f t="shared" si="133"/>
        <v>1527196</v>
      </c>
      <c r="L639" s="37"/>
      <c r="M639" s="37">
        <f t="shared" si="134"/>
        <v>349390</v>
      </c>
      <c r="N639" s="37">
        <f t="shared" si="135"/>
        <v>1554418</v>
      </c>
      <c r="O639" s="37">
        <f t="shared" si="136"/>
        <v>1903808</v>
      </c>
      <c r="P639" s="37">
        <f t="shared" si="137"/>
        <v>1903808</v>
      </c>
      <c r="Q639" s="37">
        <f t="shared" si="138"/>
        <v>1787545</v>
      </c>
    </row>
    <row r="640" spans="1:17" s="34" customFormat="1" ht="15" x14ac:dyDescent="0.3">
      <c r="A640" s="53">
        <v>25556</v>
      </c>
      <c r="B640" s="54" t="s">
        <v>966</v>
      </c>
      <c r="C640" s="62">
        <v>757535.06</v>
      </c>
      <c r="D640" s="35">
        <f t="shared" si="139"/>
        <v>1.0474103522727111E-3</v>
      </c>
      <c r="E640" s="61">
        <f t="shared" si="127"/>
        <v>6105938</v>
      </c>
      <c r="F640" s="36">
        <f t="shared" si="128"/>
        <v>10842175</v>
      </c>
      <c r="G640" s="36">
        <f t="shared" si="129"/>
        <v>2133235</v>
      </c>
      <c r="H640" s="37">
        <f t="shared" si="130"/>
        <v>16927</v>
      </c>
      <c r="I640" s="37">
        <f t="shared" si="131"/>
        <v>654033</v>
      </c>
      <c r="J640" s="37">
        <f t="shared" si="132"/>
        <v>288645</v>
      </c>
      <c r="K640" s="37">
        <f t="shared" si="133"/>
        <v>959605</v>
      </c>
      <c r="L640" s="37"/>
      <c r="M640" s="37">
        <f t="shared" si="134"/>
        <v>219538</v>
      </c>
      <c r="N640" s="37">
        <f t="shared" si="135"/>
        <v>976711</v>
      </c>
      <c r="O640" s="37">
        <f t="shared" si="136"/>
        <v>1196249</v>
      </c>
      <c r="P640" s="37">
        <f t="shared" si="137"/>
        <v>1196249</v>
      </c>
      <c r="Q640" s="37">
        <f t="shared" si="138"/>
        <v>1123195</v>
      </c>
    </row>
    <row r="641" spans="1:17" s="34" customFormat="1" ht="15" x14ac:dyDescent="0.3">
      <c r="A641" s="53">
        <v>25559</v>
      </c>
      <c r="B641" s="54" t="s">
        <v>967</v>
      </c>
      <c r="C641" s="62">
        <v>1130027.25</v>
      </c>
      <c r="D641" s="35">
        <f t="shared" si="139"/>
        <v>1.5624388922675907E-3</v>
      </c>
      <c r="E641" s="61">
        <f t="shared" si="127"/>
        <v>9108326</v>
      </c>
      <c r="F641" s="36">
        <f t="shared" si="128"/>
        <v>16173447</v>
      </c>
      <c r="G641" s="36">
        <f t="shared" si="129"/>
        <v>3182180</v>
      </c>
      <c r="H641" s="37">
        <f t="shared" si="130"/>
        <v>25251</v>
      </c>
      <c r="I641" s="37">
        <f t="shared" si="131"/>
        <v>975632</v>
      </c>
      <c r="J641" s="37">
        <f t="shared" si="132"/>
        <v>430577</v>
      </c>
      <c r="K641" s="37">
        <f t="shared" si="133"/>
        <v>1431460</v>
      </c>
      <c r="L641" s="37"/>
      <c r="M641" s="37">
        <f t="shared" si="134"/>
        <v>327488</v>
      </c>
      <c r="N641" s="37">
        <f t="shared" si="135"/>
        <v>1456975</v>
      </c>
      <c r="O641" s="37">
        <f t="shared" si="136"/>
        <v>1784463</v>
      </c>
      <c r="P641" s="37">
        <f t="shared" si="137"/>
        <v>1784463</v>
      </c>
      <c r="Q641" s="37">
        <f t="shared" si="138"/>
        <v>1675489</v>
      </c>
    </row>
    <row r="642" spans="1:17" s="34" customFormat="1" ht="15" x14ac:dyDescent="0.3">
      <c r="A642" s="53">
        <v>25701</v>
      </c>
      <c r="B642" s="54" t="s">
        <v>968</v>
      </c>
      <c r="C642" s="62">
        <v>50149.8</v>
      </c>
      <c r="D642" s="35">
        <f t="shared" si="139"/>
        <v>6.9339918979335441E-5</v>
      </c>
      <c r="E642" s="61">
        <f t="shared" si="127"/>
        <v>404221</v>
      </c>
      <c r="F642" s="36">
        <f t="shared" si="128"/>
        <v>717766</v>
      </c>
      <c r="G642" s="36">
        <f t="shared" si="129"/>
        <v>141223</v>
      </c>
      <c r="H642" s="37">
        <f t="shared" si="130"/>
        <v>1121</v>
      </c>
      <c r="I642" s="37">
        <f t="shared" si="131"/>
        <v>43298</v>
      </c>
      <c r="J642" s="37">
        <f t="shared" si="132"/>
        <v>19109</v>
      </c>
      <c r="K642" s="37">
        <f t="shared" si="133"/>
        <v>63528</v>
      </c>
      <c r="L642" s="37"/>
      <c r="M642" s="37">
        <f t="shared" si="134"/>
        <v>14534</v>
      </c>
      <c r="N642" s="37">
        <f t="shared" si="135"/>
        <v>64660</v>
      </c>
      <c r="O642" s="37">
        <f t="shared" si="136"/>
        <v>79194</v>
      </c>
      <c r="P642" s="37">
        <f t="shared" si="137"/>
        <v>79194</v>
      </c>
      <c r="Q642" s="37">
        <f t="shared" si="138"/>
        <v>74357</v>
      </c>
    </row>
    <row r="643" spans="1:17" s="34" customFormat="1" ht="15" x14ac:dyDescent="0.3">
      <c r="A643" s="53">
        <v>25702</v>
      </c>
      <c r="B643" s="54" t="s">
        <v>969</v>
      </c>
      <c r="C643" s="59">
        <v>143737.93</v>
      </c>
      <c r="D643" s="35">
        <f t="shared" si="139"/>
        <v>1.9874010306037885E-4</v>
      </c>
      <c r="E643" s="61">
        <f t="shared" si="127"/>
        <v>1158567</v>
      </c>
      <c r="F643" s="36">
        <f t="shared" si="128"/>
        <v>2057240</v>
      </c>
      <c r="G643" s="36">
        <f t="shared" si="129"/>
        <v>404769</v>
      </c>
      <c r="H643" s="37">
        <f t="shared" si="130"/>
        <v>3212</v>
      </c>
      <c r="I643" s="37">
        <f t="shared" si="131"/>
        <v>124099</v>
      </c>
      <c r="J643" s="37">
        <f t="shared" si="132"/>
        <v>54769</v>
      </c>
      <c r="K643" s="37">
        <f t="shared" si="133"/>
        <v>182080</v>
      </c>
      <c r="L643" s="37"/>
      <c r="M643" s="37">
        <f>ROUND(D643*$M$10,0)-1</f>
        <v>41655</v>
      </c>
      <c r="N643" s="37">
        <f t="shared" si="135"/>
        <v>185325</v>
      </c>
      <c r="O643" s="37">
        <f t="shared" si="136"/>
        <v>226980</v>
      </c>
      <c r="P643" s="37">
        <f t="shared" si="137"/>
        <v>226980</v>
      </c>
      <c r="Q643" s="37">
        <f t="shared" si="138"/>
        <v>213120</v>
      </c>
    </row>
    <row r="644" spans="1:17" s="34" customFormat="1" ht="15" x14ac:dyDescent="0.3">
      <c r="A644" s="53">
        <v>25704</v>
      </c>
      <c r="B644" s="54" t="s">
        <v>970</v>
      </c>
      <c r="C644" s="62">
        <v>25889.49</v>
      </c>
      <c r="D644" s="35">
        <f t="shared" si="139"/>
        <v>3.5796257193773753E-5</v>
      </c>
      <c r="E644" s="61">
        <f t="shared" si="127"/>
        <v>208676</v>
      </c>
      <c r="F644" s="36">
        <f t="shared" si="128"/>
        <v>370542</v>
      </c>
      <c r="G644" s="36">
        <f t="shared" si="129"/>
        <v>72905</v>
      </c>
      <c r="H644" s="37">
        <f t="shared" si="130"/>
        <v>579</v>
      </c>
      <c r="I644" s="37">
        <f t="shared" si="131"/>
        <v>22352</v>
      </c>
      <c r="J644" s="37">
        <f t="shared" si="132"/>
        <v>9865</v>
      </c>
      <c r="K644" s="37">
        <f t="shared" si="133"/>
        <v>32796</v>
      </c>
      <c r="L644" s="37"/>
      <c r="M644" s="37">
        <f t="shared" si="134"/>
        <v>7503</v>
      </c>
      <c r="N644" s="37">
        <f t="shared" si="135"/>
        <v>33380</v>
      </c>
      <c r="O644" s="37">
        <f t="shared" si="136"/>
        <v>40883</v>
      </c>
      <c r="P644" s="37">
        <f t="shared" si="137"/>
        <v>40883</v>
      </c>
      <c r="Q644" s="37">
        <f t="shared" si="138"/>
        <v>38386</v>
      </c>
    </row>
    <row r="645" spans="1:17" s="34" customFormat="1" ht="15" x14ac:dyDescent="0.3">
      <c r="A645" s="53">
        <v>26201</v>
      </c>
      <c r="B645" s="54" t="s">
        <v>971</v>
      </c>
      <c r="C645" s="62">
        <v>174537.07</v>
      </c>
      <c r="D645" s="35">
        <f t="shared" si="139"/>
        <v>2.4132471700167492E-4</v>
      </c>
      <c r="E645" s="61">
        <f t="shared" si="127"/>
        <v>1406816</v>
      </c>
      <c r="F645" s="36">
        <f t="shared" si="128"/>
        <v>2498051</v>
      </c>
      <c r="G645" s="36">
        <f t="shared" si="129"/>
        <v>491500</v>
      </c>
      <c r="H645" s="37">
        <f t="shared" si="130"/>
        <v>3900</v>
      </c>
      <c r="I645" s="37">
        <f t="shared" si="131"/>
        <v>150690</v>
      </c>
      <c r="J645" s="37">
        <f t="shared" si="132"/>
        <v>66504</v>
      </c>
      <c r="K645" s="37">
        <f t="shared" si="133"/>
        <v>221094</v>
      </c>
      <c r="L645" s="37"/>
      <c r="M645" s="37">
        <f t="shared" si="134"/>
        <v>50582</v>
      </c>
      <c r="N645" s="37">
        <f t="shared" si="135"/>
        <v>225035</v>
      </c>
      <c r="O645" s="37">
        <f t="shared" si="136"/>
        <v>275617</v>
      </c>
      <c r="P645" s="37">
        <f t="shared" si="137"/>
        <v>275617</v>
      </c>
      <c r="Q645" s="37">
        <f t="shared" si="138"/>
        <v>258786</v>
      </c>
    </row>
    <row r="646" spans="1:17" s="34" customFormat="1" ht="15" x14ac:dyDescent="0.3">
      <c r="A646" s="53">
        <v>26203</v>
      </c>
      <c r="B646" s="54" t="s">
        <v>972</v>
      </c>
      <c r="C646" s="62">
        <v>893573.98</v>
      </c>
      <c r="D646" s="35">
        <f t="shared" si="139"/>
        <v>1.2355053734061212E-3</v>
      </c>
      <c r="E646" s="61">
        <f t="shared" si="127"/>
        <v>7202449</v>
      </c>
      <c r="F646" s="36">
        <f t="shared" si="128"/>
        <v>12789224</v>
      </c>
      <c r="G646" s="36">
        <f t="shared" si="129"/>
        <v>2516323</v>
      </c>
      <c r="H646" s="37">
        <f t="shared" si="130"/>
        <v>19967</v>
      </c>
      <c r="I646" s="37">
        <f t="shared" si="131"/>
        <v>771485</v>
      </c>
      <c r="J646" s="37">
        <f t="shared" si="132"/>
        <v>340480</v>
      </c>
      <c r="K646" s="37">
        <f t="shared" si="133"/>
        <v>1131932</v>
      </c>
      <c r="L646" s="37"/>
      <c r="M646" s="37">
        <f t="shared" si="134"/>
        <v>258962</v>
      </c>
      <c r="N646" s="37">
        <f t="shared" si="135"/>
        <v>1152110</v>
      </c>
      <c r="O646" s="37">
        <f t="shared" si="136"/>
        <v>1411072</v>
      </c>
      <c r="P646" s="37">
        <f t="shared" si="137"/>
        <v>1411072</v>
      </c>
      <c r="Q646" s="37">
        <f t="shared" si="138"/>
        <v>1324900</v>
      </c>
    </row>
    <row r="647" spans="1:17" s="34" customFormat="1" ht="15" x14ac:dyDescent="0.3">
      <c r="A647" s="53">
        <v>26204</v>
      </c>
      <c r="B647" s="54" t="s">
        <v>973</v>
      </c>
      <c r="C647" s="62">
        <v>5681.33</v>
      </c>
      <c r="D647" s="35">
        <f t="shared" si="139"/>
        <v>7.8553246851406732E-6</v>
      </c>
      <c r="E647" s="61">
        <f t="shared" si="127"/>
        <v>45793</v>
      </c>
      <c r="F647" s="36">
        <f t="shared" si="128"/>
        <v>81314</v>
      </c>
      <c r="G647" s="36">
        <f t="shared" si="129"/>
        <v>15999</v>
      </c>
      <c r="H647" s="37">
        <f t="shared" si="130"/>
        <v>127</v>
      </c>
      <c r="I647" s="37">
        <f t="shared" si="131"/>
        <v>4905</v>
      </c>
      <c r="J647" s="37">
        <f t="shared" si="132"/>
        <v>2165</v>
      </c>
      <c r="K647" s="37">
        <f t="shared" si="133"/>
        <v>7197</v>
      </c>
      <c r="L647" s="37"/>
      <c r="M647" s="37">
        <f t="shared" si="134"/>
        <v>1646</v>
      </c>
      <c r="N647" s="37">
        <f t="shared" si="135"/>
        <v>7325</v>
      </c>
      <c r="O647" s="37">
        <f t="shared" si="136"/>
        <v>8971</v>
      </c>
      <c r="P647" s="37">
        <f t="shared" si="137"/>
        <v>8971</v>
      </c>
      <c r="Q647" s="37">
        <f t="shared" si="138"/>
        <v>8424</v>
      </c>
    </row>
    <row r="648" spans="1:17" s="34" customFormat="1" ht="15" x14ac:dyDescent="0.3">
      <c r="A648" s="53">
        <v>26205</v>
      </c>
      <c r="B648" s="54" t="s">
        <v>974</v>
      </c>
      <c r="C648" s="62">
        <v>11235.79</v>
      </c>
      <c r="D648" s="35">
        <f t="shared" si="139"/>
        <v>1.5535231810871178E-5</v>
      </c>
      <c r="E648" s="61">
        <f t="shared" si="127"/>
        <v>90564</v>
      </c>
      <c r="F648" s="36">
        <f t="shared" si="128"/>
        <v>160812</v>
      </c>
      <c r="G648" s="36">
        <f t="shared" si="129"/>
        <v>31640</v>
      </c>
      <c r="H648" s="37">
        <f t="shared" si="130"/>
        <v>251</v>
      </c>
      <c r="I648" s="37">
        <f t="shared" si="131"/>
        <v>9701</v>
      </c>
      <c r="J648" s="37">
        <f t="shared" si="132"/>
        <v>4281</v>
      </c>
      <c r="K648" s="37">
        <f t="shared" si="133"/>
        <v>14233</v>
      </c>
      <c r="L648" s="37"/>
      <c r="M648" s="37">
        <f t="shared" si="134"/>
        <v>3256</v>
      </c>
      <c r="N648" s="37">
        <f t="shared" si="135"/>
        <v>14487</v>
      </c>
      <c r="O648" s="37">
        <f t="shared" si="136"/>
        <v>17743</v>
      </c>
      <c r="P648" s="37">
        <f t="shared" si="137"/>
        <v>17743</v>
      </c>
      <c r="Q648" s="37">
        <f t="shared" si="138"/>
        <v>16659</v>
      </c>
    </row>
    <row r="649" spans="1:17" s="34" customFormat="1" ht="15" x14ac:dyDescent="0.3">
      <c r="A649" s="53">
        <v>26207</v>
      </c>
      <c r="B649" s="54" t="s">
        <v>975</v>
      </c>
      <c r="C649" s="62">
        <v>1160.27</v>
      </c>
      <c r="D649" s="35">
        <f t="shared" si="139"/>
        <v>1.6042542102691042E-6</v>
      </c>
      <c r="E649" s="61">
        <f t="shared" si="127"/>
        <v>9352</v>
      </c>
      <c r="F649" s="36">
        <f t="shared" si="128"/>
        <v>16606</v>
      </c>
      <c r="G649" s="36">
        <f t="shared" si="129"/>
        <v>3267</v>
      </c>
      <c r="H649" s="37">
        <f t="shared" si="130"/>
        <v>26</v>
      </c>
      <c r="I649" s="37">
        <f t="shared" si="131"/>
        <v>1002</v>
      </c>
      <c r="J649" s="37">
        <f t="shared" si="132"/>
        <v>442</v>
      </c>
      <c r="K649" s="37">
        <f t="shared" si="133"/>
        <v>1470</v>
      </c>
      <c r="L649" s="37"/>
      <c r="M649" s="37">
        <f t="shared" si="134"/>
        <v>336</v>
      </c>
      <c r="N649" s="37">
        <f t="shared" si="135"/>
        <v>1496</v>
      </c>
      <c r="O649" s="37">
        <f t="shared" si="136"/>
        <v>1832</v>
      </c>
      <c r="P649" s="37">
        <f t="shared" si="137"/>
        <v>1832</v>
      </c>
      <c r="Q649" s="37">
        <f t="shared" si="138"/>
        <v>1720</v>
      </c>
    </row>
    <row r="650" spans="1:17" s="34" customFormat="1" ht="15" x14ac:dyDescent="0.3">
      <c r="A650" s="53">
        <v>26301</v>
      </c>
      <c r="B650" s="54" t="s">
        <v>976</v>
      </c>
      <c r="C650" s="62">
        <v>106343.37</v>
      </c>
      <c r="D650" s="35">
        <f t="shared" si="139"/>
        <v>1.4703629246356895E-4</v>
      </c>
      <c r="E650" s="61">
        <f t="shared" si="127"/>
        <v>857156</v>
      </c>
      <c r="F650" s="36">
        <f t="shared" si="128"/>
        <v>1522033</v>
      </c>
      <c r="G650" s="36">
        <f t="shared" si="129"/>
        <v>299465</v>
      </c>
      <c r="H650" s="37">
        <f t="shared" si="130"/>
        <v>2376</v>
      </c>
      <c r="I650" s="37">
        <f t="shared" si="131"/>
        <v>91814</v>
      </c>
      <c r="J650" s="37">
        <f t="shared" si="132"/>
        <v>40520</v>
      </c>
      <c r="K650" s="37">
        <f t="shared" si="133"/>
        <v>134710</v>
      </c>
      <c r="L650" s="37"/>
      <c r="M650" s="37">
        <f t="shared" si="134"/>
        <v>30819</v>
      </c>
      <c r="N650" s="37">
        <f t="shared" si="135"/>
        <v>137111</v>
      </c>
      <c r="O650" s="37">
        <f t="shared" si="136"/>
        <v>167930</v>
      </c>
      <c r="P650" s="37">
        <f t="shared" si="137"/>
        <v>167930</v>
      </c>
      <c r="Q650" s="37">
        <f t="shared" si="138"/>
        <v>157675</v>
      </c>
    </row>
    <row r="651" spans="1:17" s="34" customFormat="1" ht="15" x14ac:dyDescent="0.3">
      <c r="A651" s="53">
        <v>26303</v>
      </c>
      <c r="B651" s="54" t="s">
        <v>977</v>
      </c>
      <c r="C651" s="62">
        <v>258.3</v>
      </c>
      <c r="D651" s="35">
        <f t="shared" si="139"/>
        <v>3.5714002991761369E-7</v>
      </c>
      <c r="E651" s="61">
        <f t="shared" si="127"/>
        <v>2082</v>
      </c>
      <c r="F651" s="36">
        <f t="shared" si="128"/>
        <v>3697</v>
      </c>
      <c r="G651" s="36">
        <f t="shared" si="129"/>
        <v>727</v>
      </c>
      <c r="H651" s="37">
        <f t="shared" si="130"/>
        <v>6</v>
      </c>
      <c r="I651" s="37">
        <f t="shared" si="131"/>
        <v>223</v>
      </c>
      <c r="J651" s="37">
        <f t="shared" si="132"/>
        <v>98</v>
      </c>
      <c r="K651" s="37">
        <f t="shared" si="133"/>
        <v>327</v>
      </c>
      <c r="L651" s="37"/>
      <c r="M651" s="37">
        <f t="shared" si="134"/>
        <v>75</v>
      </c>
      <c r="N651" s="37">
        <f t="shared" si="135"/>
        <v>333</v>
      </c>
      <c r="O651" s="37">
        <f t="shared" si="136"/>
        <v>408</v>
      </c>
      <c r="P651" s="37">
        <f t="shared" si="137"/>
        <v>408</v>
      </c>
      <c r="Q651" s="37">
        <f t="shared" si="138"/>
        <v>383</v>
      </c>
    </row>
    <row r="652" spans="1:17" s="34" customFormat="1" ht="15" x14ac:dyDescent="0.3">
      <c r="A652" s="53">
        <v>26304</v>
      </c>
      <c r="B652" s="54" t="s">
        <v>978</v>
      </c>
      <c r="C652" s="62">
        <v>166.14</v>
      </c>
      <c r="D652" s="35">
        <f t="shared" si="139"/>
        <v>2.2971445826756612E-7</v>
      </c>
      <c r="E652" s="61">
        <f t="shared" ref="E652:E715" si="140">ROUND(D652*$E$10,0)</f>
        <v>1339</v>
      </c>
      <c r="F652" s="36">
        <f t="shared" ref="F652:F715" si="141">+ROUND(D652*$F$10,0)</f>
        <v>2378</v>
      </c>
      <c r="G652" s="36">
        <f t="shared" ref="G652:G715" si="142">+ROUND(D652*$G$10,0)</f>
        <v>468</v>
      </c>
      <c r="H652" s="37">
        <f t="shared" ref="H652:H715" si="143">ROUND(D652*$H$10,0)</f>
        <v>4</v>
      </c>
      <c r="I652" s="37">
        <f t="shared" ref="I652:I715" si="144">ROUND(D652*$I$10,0)</f>
        <v>143</v>
      </c>
      <c r="J652" s="37">
        <f t="shared" ref="J652:J715" si="145">ROUND(D652*$J$10,0)</f>
        <v>63</v>
      </c>
      <c r="K652" s="37">
        <f t="shared" ref="K652:K715" si="146">ROUND(SUM(H652:J652),0)</f>
        <v>210</v>
      </c>
      <c r="L652" s="37"/>
      <c r="M652" s="37">
        <f t="shared" ref="M652:M715" si="147">ROUND(D652*$M$10,0)</f>
        <v>48</v>
      </c>
      <c r="N652" s="37">
        <f t="shared" ref="N652:N715" si="148">ROUND(D652*$N$10,0)</f>
        <v>214</v>
      </c>
      <c r="O652" s="37">
        <f t="shared" ref="O652:O715" si="149">ROUND(SUM(L652:N652),0)</f>
        <v>262</v>
      </c>
      <c r="P652" s="37">
        <f t="shared" ref="P652:P715" si="150">ROUND(SUM(M652:N652),0)</f>
        <v>262</v>
      </c>
      <c r="Q652" s="37">
        <f t="shared" ref="Q652:Q715" si="151">ROUND(D652*$Q$10,0)</f>
        <v>246</v>
      </c>
    </row>
    <row r="653" spans="1:17" s="34" customFormat="1" ht="15" x14ac:dyDescent="0.3">
      <c r="A653" s="53">
        <v>26305</v>
      </c>
      <c r="B653" s="54" t="s">
        <v>979</v>
      </c>
      <c r="C653" s="62">
        <v>941.33</v>
      </c>
      <c r="D653" s="35">
        <f t="shared" ref="D653:D716" si="152">+C653/$C$10</f>
        <v>1.3015355182436984E-6</v>
      </c>
      <c r="E653" s="61">
        <f t="shared" si="140"/>
        <v>7587</v>
      </c>
      <c r="F653" s="36">
        <f t="shared" si="141"/>
        <v>13473</v>
      </c>
      <c r="G653" s="36">
        <f t="shared" si="142"/>
        <v>2651</v>
      </c>
      <c r="H653" s="37">
        <f t="shared" si="143"/>
        <v>21</v>
      </c>
      <c r="I653" s="37">
        <f t="shared" si="144"/>
        <v>813</v>
      </c>
      <c r="J653" s="37">
        <f t="shared" si="145"/>
        <v>359</v>
      </c>
      <c r="K653" s="37">
        <f t="shared" si="146"/>
        <v>1193</v>
      </c>
      <c r="L653" s="37"/>
      <c r="M653" s="37">
        <f t="shared" si="147"/>
        <v>273</v>
      </c>
      <c r="N653" s="37">
        <f t="shared" si="148"/>
        <v>1214</v>
      </c>
      <c r="O653" s="37">
        <f t="shared" si="149"/>
        <v>1487</v>
      </c>
      <c r="P653" s="37">
        <f t="shared" si="150"/>
        <v>1487</v>
      </c>
      <c r="Q653" s="37">
        <f t="shared" si="151"/>
        <v>1396</v>
      </c>
    </row>
    <row r="654" spans="1:17" s="34" customFormat="1" ht="15" x14ac:dyDescent="0.3">
      <c r="A654" s="53">
        <v>26572</v>
      </c>
      <c r="B654" s="54" t="s">
        <v>980</v>
      </c>
      <c r="C654" s="62">
        <v>880746.24</v>
      </c>
      <c r="D654" s="35">
        <f t="shared" si="152"/>
        <v>1.2177690224677729E-3</v>
      </c>
      <c r="E654" s="61">
        <f t="shared" si="140"/>
        <v>7099053</v>
      </c>
      <c r="F654" s="36">
        <f t="shared" si="141"/>
        <v>12605627</v>
      </c>
      <c r="G654" s="36">
        <f t="shared" si="142"/>
        <v>2480200</v>
      </c>
      <c r="H654" s="37">
        <f t="shared" si="143"/>
        <v>19681</v>
      </c>
      <c r="I654" s="37">
        <f t="shared" si="144"/>
        <v>760410</v>
      </c>
      <c r="J654" s="37">
        <f t="shared" si="145"/>
        <v>335593</v>
      </c>
      <c r="K654" s="37">
        <f t="shared" si="146"/>
        <v>1115684</v>
      </c>
      <c r="L654" s="37"/>
      <c r="M654" s="37">
        <f t="shared" si="147"/>
        <v>255245</v>
      </c>
      <c r="N654" s="37">
        <f t="shared" si="148"/>
        <v>1135571</v>
      </c>
      <c r="O654" s="37">
        <f t="shared" si="149"/>
        <v>1390816</v>
      </c>
      <c r="P654" s="37">
        <f t="shared" si="150"/>
        <v>1390816</v>
      </c>
      <c r="Q654" s="37">
        <f t="shared" si="151"/>
        <v>1305880</v>
      </c>
    </row>
    <row r="655" spans="1:17" s="34" customFormat="1" ht="15" x14ac:dyDescent="0.3">
      <c r="A655" s="53">
        <v>27201</v>
      </c>
      <c r="B655" s="54" t="s">
        <v>981</v>
      </c>
      <c r="C655" s="62">
        <v>242396.94</v>
      </c>
      <c r="D655" s="35">
        <f t="shared" si="152"/>
        <v>3.3515156950653509E-4</v>
      </c>
      <c r="E655" s="61">
        <f t="shared" si="140"/>
        <v>1953785</v>
      </c>
      <c r="F655" s="36">
        <f t="shared" si="141"/>
        <v>3469292</v>
      </c>
      <c r="G655" s="36">
        <f t="shared" si="142"/>
        <v>682595</v>
      </c>
      <c r="H655" s="37">
        <f t="shared" si="143"/>
        <v>5416</v>
      </c>
      <c r="I655" s="37">
        <f t="shared" si="144"/>
        <v>209278</v>
      </c>
      <c r="J655" s="37">
        <f t="shared" si="145"/>
        <v>92361</v>
      </c>
      <c r="K655" s="37">
        <f t="shared" si="146"/>
        <v>307055</v>
      </c>
      <c r="L655" s="37"/>
      <c r="M655" s="37">
        <f t="shared" si="147"/>
        <v>70248</v>
      </c>
      <c r="N655" s="37">
        <f t="shared" si="148"/>
        <v>312529</v>
      </c>
      <c r="O655" s="37">
        <f t="shared" si="149"/>
        <v>382777</v>
      </c>
      <c r="P655" s="37">
        <f t="shared" si="150"/>
        <v>382777</v>
      </c>
      <c r="Q655" s="37">
        <f t="shared" si="151"/>
        <v>359401</v>
      </c>
    </row>
    <row r="656" spans="1:17" s="34" customFormat="1" ht="15" x14ac:dyDescent="0.3">
      <c r="A656" s="53">
        <v>27203</v>
      </c>
      <c r="B656" s="54" t="s">
        <v>982</v>
      </c>
      <c r="C656" s="62">
        <v>3800.15</v>
      </c>
      <c r="D656" s="35">
        <f t="shared" si="152"/>
        <v>5.2542999794480049E-6</v>
      </c>
      <c r="E656" s="61">
        <f t="shared" si="140"/>
        <v>30630</v>
      </c>
      <c r="F656" s="36">
        <f t="shared" si="141"/>
        <v>54389</v>
      </c>
      <c r="G656" s="36">
        <f t="shared" si="142"/>
        <v>10701</v>
      </c>
      <c r="H656" s="37">
        <f t="shared" si="143"/>
        <v>85</v>
      </c>
      <c r="I656" s="37">
        <f t="shared" si="144"/>
        <v>3281</v>
      </c>
      <c r="J656" s="37">
        <f t="shared" si="145"/>
        <v>1448</v>
      </c>
      <c r="K656" s="37">
        <f t="shared" si="146"/>
        <v>4814</v>
      </c>
      <c r="L656" s="37"/>
      <c r="M656" s="37">
        <f t="shared" si="147"/>
        <v>1101</v>
      </c>
      <c r="N656" s="37">
        <f t="shared" si="148"/>
        <v>4900</v>
      </c>
      <c r="O656" s="37">
        <f t="shared" si="149"/>
        <v>6001</v>
      </c>
      <c r="P656" s="37">
        <f t="shared" si="150"/>
        <v>6001</v>
      </c>
      <c r="Q656" s="37">
        <f t="shared" si="151"/>
        <v>5634</v>
      </c>
    </row>
    <row r="657" spans="1:17" s="34" customFormat="1" ht="15" x14ac:dyDescent="0.3">
      <c r="A657" s="53">
        <v>27204</v>
      </c>
      <c r="B657" s="54" t="s">
        <v>983</v>
      </c>
      <c r="C657" s="62">
        <v>401277.78</v>
      </c>
      <c r="D657" s="35">
        <f t="shared" si="152"/>
        <v>5.548291070633899E-4</v>
      </c>
      <c r="E657" s="61">
        <f t="shared" si="140"/>
        <v>3234408</v>
      </c>
      <c r="F657" s="36">
        <f t="shared" si="141"/>
        <v>5743264</v>
      </c>
      <c r="G657" s="36">
        <f t="shared" si="142"/>
        <v>1130007</v>
      </c>
      <c r="H657" s="37">
        <f t="shared" si="143"/>
        <v>8967</v>
      </c>
      <c r="I657" s="37">
        <f t="shared" si="144"/>
        <v>346451</v>
      </c>
      <c r="J657" s="37">
        <f t="shared" si="145"/>
        <v>152900</v>
      </c>
      <c r="K657" s="37">
        <f t="shared" si="146"/>
        <v>508318</v>
      </c>
      <c r="L657" s="37"/>
      <c r="M657" s="37">
        <f t="shared" si="147"/>
        <v>116292</v>
      </c>
      <c r="N657" s="37">
        <f t="shared" si="148"/>
        <v>517379</v>
      </c>
      <c r="O657" s="37">
        <f t="shared" si="149"/>
        <v>633671</v>
      </c>
      <c r="P657" s="37">
        <f t="shared" si="150"/>
        <v>633671</v>
      </c>
      <c r="Q657" s="37">
        <f t="shared" si="151"/>
        <v>594974</v>
      </c>
    </row>
    <row r="658" spans="1:17" s="34" customFormat="1" ht="15" x14ac:dyDescent="0.3">
      <c r="A658" s="53">
        <v>27301</v>
      </c>
      <c r="B658" s="54" t="s">
        <v>984</v>
      </c>
      <c r="C658" s="62">
        <v>34108.300000000003</v>
      </c>
      <c r="D658" s="35">
        <f t="shared" si="152"/>
        <v>4.7160043679593277E-5</v>
      </c>
      <c r="E658" s="61">
        <f t="shared" si="140"/>
        <v>274922</v>
      </c>
      <c r="F658" s="36">
        <f t="shared" si="141"/>
        <v>488173</v>
      </c>
      <c r="G658" s="36">
        <f t="shared" si="142"/>
        <v>96050</v>
      </c>
      <c r="H658" s="37">
        <f t="shared" si="143"/>
        <v>762</v>
      </c>
      <c r="I658" s="37">
        <f t="shared" si="144"/>
        <v>29448</v>
      </c>
      <c r="J658" s="37">
        <f t="shared" si="145"/>
        <v>12996</v>
      </c>
      <c r="K658" s="37">
        <f t="shared" si="146"/>
        <v>43206</v>
      </c>
      <c r="L658" s="37"/>
      <c r="M658" s="37">
        <f t="shared" si="147"/>
        <v>9885</v>
      </c>
      <c r="N658" s="37">
        <f t="shared" si="148"/>
        <v>43977</v>
      </c>
      <c r="O658" s="37">
        <f t="shared" si="149"/>
        <v>53862</v>
      </c>
      <c r="P658" s="37">
        <f t="shared" si="150"/>
        <v>53862</v>
      </c>
      <c r="Q658" s="37">
        <f t="shared" si="151"/>
        <v>50572</v>
      </c>
    </row>
    <row r="659" spans="1:17" s="34" customFormat="1" ht="15" x14ac:dyDescent="0.3">
      <c r="A659" s="53">
        <v>27302</v>
      </c>
      <c r="B659" s="54" t="s">
        <v>985</v>
      </c>
      <c r="C659" s="62">
        <v>41020.89</v>
      </c>
      <c r="D659" s="35">
        <f t="shared" si="152"/>
        <v>5.6717777320352846E-5</v>
      </c>
      <c r="E659" s="61">
        <f t="shared" si="140"/>
        <v>330639</v>
      </c>
      <c r="F659" s="36">
        <f t="shared" si="141"/>
        <v>587109</v>
      </c>
      <c r="G659" s="36">
        <f t="shared" si="142"/>
        <v>115516</v>
      </c>
      <c r="H659" s="37">
        <f t="shared" si="143"/>
        <v>917</v>
      </c>
      <c r="I659" s="37">
        <f t="shared" si="144"/>
        <v>35416</v>
      </c>
      <c r="J659" s="37">
        <f t="shared" si="145"/>
        <v>15630</v>
      </c>
      <c r="K659" s="37">
        <f t="shared" si="146"/>
        <v>51963</v>
      </c>
      <c r="L659" s="37"/>
      <c r="M659" s="37">
        <f t="shared" si="147"/>
        <v>11888</v>
      </c>
      <c r="N659" s="37">
        <f t="shared" si="148"/>
        <v>52889</v>
      </c>
      <c r="O659" s="37">
        <f t="shared" si="149"/>
        <v>64777</v>
      </c>
      <c r="P659" s="37">
        <f t="shared" si="150"/>
        <v>64777</v>
      </c>
      <c r="Q659" s="37">
        <f t="shared" si="151"/>
        <v>60822</v>
      </c>
    </row>
    <row r="660" spans="1:17" s="34" customFormat="1" ht="15" x14ac:dyDescent="0.3">
      <c r="A660" s="53">
        <v>27305</v>
      </c>
      <c r="B660" s="54" t="s">
        <v>986</v>
      </c>
      <c r="C660" s="62">
        <v>924.37</v>
      </c>
      <c r="D660" s="35">
        <f t="shared" si="152"/>
        <v>1.2780856734608771E-6</v>
      </c>
      <c r="E660" s="61">
        <f t="shared" si="140"/>
        <v>7451</v>
      </c>
      <c r="F660" s="36">
        <f t="shared" si="141"/>
        <v>13230</v>
      </c>
      <c r="G660" s="36">
        <f t="shared" si="142"/>
        <v>2603</v>
      </c>
      <c r="H660" s="37">
        <f t="shared" si="143"/>
        <v>21</v>
      </c>
      <c r="I660" s="37">
        <f t="shared" si="144"/>
        <v>798</v>
      </c>
      <c r="J660" s="37">
        <f t="shared" si="145"/>
        <v>352</v>
      </c>
      <c r="K660" s="37">
        <f t="shared" si="146"/>
        <v>1171</v>
      </c>
      <c r="L660" s="37"/>
      <c r="M660" s="37">
        <f t="shared" si="147"/>
        <v>268</v>
      </c>
      <c r="N660" s="37">
        <f t="shared" si="148"/>
        <v>1192</v>
      </c>
      <c r="O660" s="37">
        <f t="shared" si="149"/>
        <v>1460</v>
      </c>
      <c r="P660" s="37">
        <f t="shared" si="150"/>
        <v>1460</v>
      </c>
      <c r="Q660" s="37">
        <f t="shared" si="151"/>
        <v>1371</v>
      </c>
    </row>
    <row r="661" spans="1:17" s="34" customFormat="1" ht="15" x14ac:dyDescent="0.3">
      <c r="A661" s="53">
        <v>27306</v>
      </c>
      <c r="B661" s="54" t="s">
        <v>987</v>
      </c>
      <c r="C661" s="62">
        <v>2861.29</v>
      </c>
      <c r="D661" s="35">
        <f t="shared" si="152"/>
        <v>3.9561796213819932E-6</v>
      </c>
      <c r="E661" s="61">
        <f t="shared" si="140"/>
        <v>23063</v>
      </c>
      <c r="F661" s="36">
        <f t="shared" si="141"/>
        <v>40952</v>
      </c>
      <c r="G661" s="36">
        <f t="shared" si="142"/>
        <v>8057</v>
      </c>
      <c r="H661" s="37">
        <f t="shared" si="143"/>
        <v>64</v>
      </c>
      <c r="I661" s="37">
        <f t="shared" si="144"/>
        <v>2470</v>
      </c>
      <c r="J661" s="37">
        <f t="shared" si="145"/>
        <v>1090</v>
      </c>
      <c r="K661" s="37">
        <f t="shared" si="146"/>
        <v>3624</v>
      </c>
      <c r="L661" s="37"/>
      <c r="M661" s="37">
        <f t="shared" si="147"/>
        <v>829</v>
      </c>
      <c r="N661" s="37">
        <f t="shared" si="148"/>
        <v>3689</v>
      </c>
      <c r="O661" s="37">
        <f t="shared" si="149"/>
        <v>4518</v>
      </c>
      <c r="P661" s="37">
        <f t="shared" si="150"/>
        <v>4518</v>
      </c>
      <c r="Q661" s="37">
        <f t="shared" si="151"/>
        <v>4242</v>
      </c>
    </row>
    <row r="662" spans="1:17" s="34" customFormat="1" ht="15" x14ac:dyDescent="0.3">
      <c r="A662" s="53">
        <v>27309</v>
      </c>
      <c r="B662" s="54" t="s">
        <v>988</v>
      </c>
      <c r="C662" s="62">
        <v>169.92</v>
      </c>
      <c r="D662" s="35">
        <f t="shared" si="152"/>
        <v>2.3494089772977512E-7</v>
      </c>
      <c r="E662" s="61">
        <f t="shared" si="140"/>
        <v>1370</v>
      </c>
      <c r="F662" s="36">
        <f t="shared" si="141"/>
        <v>2432</v>
      </c>
      <c r="G662" s="36">
        <f t="shared" si="142"/>
        <v>478</v>
      </c>
      <c r="H662" s="37">
        <f t="shared" si="143"/>
        <v>4</v>
      </c>
      <c r="I662" s="37">
        <f t="shared" si="144"/>
        <v>147</v>
      </c>
      <c r="J662" s="37">
        <f t="shared" si="145"/>
        <v>65</v>
      </c>
      <c r="K662" s="37">
        <f t="shared" si="146"/>
        <v>216</v>
      </c>
      <c r="L662" s="37"/>
      <c r="M662" s="37">
        <f t="shared" si="147"/>
        <v>49</v>
      </c>
      <c r="N662" s="37">
        <f t="shared" si="148"/>
        <v>219</v>
      </c>
      <c r="O662" s="37">
        <f t="shared" si="149"/>
        <v>268</v>
      </c>
      <c r="P662" s="37">
        <f t="shared" si="150"/>
        <v>268</v>
      </c>
      <c r="Q662" s="37">
        <f t="shared" si="151"/>
        <v>252</v>
      </c>
    </row>
    <row r="663" spans="1:17" s="34" customFormat="1" ht="15" x14ac:dyDescent="0.3">
      <c r="A663" s="53">
        <v>27312</v>
      </c>
      <c r="B663" s="54" t="s">
        <v>989</v>
      </c>
      <c r="C663" s="62">
        <v>1418.76</v>
      </c>
      <c r="D663" s="35">
        <f t="shared" si="152"/>
        <v>1.9616569448157705E-6</v>
      </c>
      <c r="E663" s="61">
        <f t="shared" si="140"/>
        <v>11436</v>
      </c>
      <c r="F663" s="36">
        <f t="shared" si="141"/>
        <v>20306</v>
      </c>
      <c r="G663" s="36">
        <f t="shared" si="142"/>
        <v>3995</v>
      </c>
      <c r="H663" s="37">
        <f t="shared" si="143"/>
        <v>32</v>
      </c>
      <c r="I663" s="37">
        <f t="shared" si="144"/>
        <v>1225</v>
      </c>
      <c r="J663" s="37">
        <f t="shared" si="145"/>
        <v>541</v>
      </c>
      <c r="K663" s="37">
        <f t="shared" si="146"/>
        <v>1798</v>
      </c>
      <c r="L663" s="37"/>
      <c r="M663" s="37">
        <f t="shared" si="147"/>
        <v>411</v>
      </c>
      <c r="N663" s="37">
        <f t="shared" si="148"/>
        <v>1829</v>
      </c>
      <c r="O663" s="37">
        <f t="shared" si="149"/>
        <v>2240</v>
      </c>
      <c r="P663" s="37">
        <f t="shared" si="150"/>
        <v>2240</v>
      </c>
      <c r="Q663" s="37">
        <f t="shared" si="151"/>
        <v>2104</v>
      </c>
    </row>
    <row r="664" spans="1:17" s="34" customFormat="1" ht="15" x14ac:dyDescent="0.3">
      <c r="A664" s="53">
        <v>27313</v>
      </c>
      <c r="B664" s="54" t="s">
        <v>990</v>
      </c>
      <c r="C664" s="62">
        <v>1316.88</v>
      </c>
      <c r="D664" s="35">
        <f t="shared" si="152"/>
        <v>1.8207919574057573E-6</v>
      </c>
      <c r="E664" s="61">
        <f t="shared" si="140"/>
        <v>10614</v>
      </c>
      <c r="F664" s="36">
        <f t="shared" si="141"/>
        <v>18848</v>
      </c>
      <c r="G664" s="36">
        <f t="shared" si="142"/>
        <v>3708</v>
      </c>
      <c r="H664" s="37">
        <f t="shared" si="143"/>
        <v>29</v>
      </c>
      <c r="I664" s="37">
        <f t="shared" si="144"/>
        <v>1137</v>
      </c>
      <c r="J664" s="37">
        <f t="shared" si="145"/>
        <v>502</v>
      </c>
      <c r="K664" s="37">
        <f t="shared" si="146"/>
        <v>1668</v>
      </c>
      <c r="L664" s="37"/>
      <c r="M664" s="37">
        <f t="shared" si="147"/>
        <v>382</v>
      </c>
      <c r="N664" s="37">
        <f t="shared" si="148"/>
        <v>1698</v>
      </c>
      <c r="O664" s="37">
        <f t="shared" si="149"/>
        <v>2080</v>
      </c>
      <c r="P664" s="37">
        <f t="shared" si="150"/>
        <v>2080</v>
      </c>
      <c r="Q664" s="37">
        <f t="shared" si="151"/>
        <v>1953</v>
      </c>
    </row>
    <row r="665" spans="1:17" s="34" customFormat="1" ht="15" x14ac:dyDescent="0.3">
      <c r="A665" s="53">
        <v>27314</v>
      </c>
      <c r="B665" s="54" t="s">
        <v>991</v>
      </c>
      <c r="C665" s="62">
        <v>424.8</v>
      </c>
      <c r="D665" s="35">
        <f t="shared" si="152"/>
        <v>5.8735224432443783E-7</v>
      </c>
      <c r="E665" s="61">
        <f t="shared" si="140"/>
        <v>3424</v>
      </c>
      <c r="F665" s="36">
        <f t="shared" si="141"/>
        <v>6080</v>
      </c>
      <c r="G665" s="36">
        <f t="shared" si="142"/>
        <v>1196</v>
      </c>
      <c r="H665" s="37">
        <f t="shared" si="143"/>
        <v>9</v>
      </c>
      <c r="I665" s="37">
        <f t="shared" si="144"/>
        <v>367</v>
      </c>
      <c r="J665" s="37">
        <f t="shared" si="145"/>
        <v>162</v>
      </c>
      <c r="K665" s="37">
        <f t="shared" si="146"/>
        <v>538</v>
      </c>
      <c r="L665" s="37"/>
      <c r="M665" s="37">
        <f t="shared" si="147"/>
        <v>123</v>
      </c>
      <c r="N665" s="37">
        <f t="shared" si="148"/>
        <v>548</v>
      </c>
      <c r="O665" s="37">
        <f t="shared" si="149"/>
        <v>671</v>
      </c>
      <c r="P665" s="37">
        <f t="shared" si="150"/>
        <v>671</v>
      </c>
      <c r="Q665" s="37">
        <f t="shared" si="151"/>
        <v>630</v>
      </c>
    </row>
    <row r="666" spans="1:17" s="34" customFormat="1" ht="15" x14ac:dyDescent="0.3">
      <c r="A666" s="53">
        <v>27315</v>
      </c>
      <c r="B666" s="54" t="s">
        <v>992</v>
      </c>
      <c r="C666" s="62">
        <v>110.4</v>
      </c>
      <c r="D666" s="35">
        <f t="shared" si="152"/>
        <v>1.5264521603911944E-7</v>
      </c>
      <c r="E666" s="61">
        <f t="shared" si="140"/>
        <v>890</v>
      </c>
      <c r="F666" s="36">
        <f t="shared" si="141"/>
        <v>1580</v>
      </c>
      <c r="G666" s="36">
        <f t="shared" si="142"/>
        <v>311</v>
      </c>
      <c r="H666" s="37">
        <f t="shared" si="143"/>
        <v>2</v>
      </c>
      <c r="I666" s="37">
        <f t="shared" si="144"/>
        <v>95</v>
      </c>
      <c r="J666" s="37">
        <f t="shared" si="145"/>
        <v>42</v>
      </c>
      <c r="K666" s="37">
        <f t="shared" si="146"/>
        <v>139</v>
      </c>
      <c r="L666" s="37"/>
      <c r="M666" s="37">
        <f t="shared" si="147"/>
        <v>32</v>
      </c>
      <c r="N666" s="37">
        <f t="shared" si="148"/>
        <v>142</v>
      </c>
      <c r="O666" s="37">
        <f t="shared" si="149"/>
        <v>174</v>
      </c>
      <c r="P666" s="37">
        <f t="shared" si="150"/>
        <v>174</v>
      </c>
      <c r="Q666" s="37">
        <f t="shared" si="151"/>
        <v>164</v>
      </c>
    </row>
    <row r="667" spans="1:17" s="34" customFormat="1" ht="15" x14ac:dyDescent="0.3">
      <c r="A667" s="53">
        <v>27316</v>
      </c>
      <c r="B667" s="54" t="s">
        <v>993</v>
      </c>
      <c r="C667" s="62">
        <v>4851.9799999999996</v>
      </c>
      <c r="D667" s="35">
        <f t="shared" si="152"/>
        <v>6.7086189793250598E-6</v>
      </c>
      <c r="E667" s="61">
        <f t="shared" si="140"/>
        <v>39108</v>
      </c>
      <c r="F667" s="36">
        <f t="shared" si="141"/>
        <v>69444</v>
      </c>
      <c r="G667" s="36">
        <f t="shared" si="142"/>
        <v>13663</v>
      </c>
      <c r="H667" s="37">
        <f t="shared" si="143"/>
        <v>108</v>
      </c>
      <c r="I667" s="37">
        <f t="shared" si="144"/>
        <v>4189</v>
      </c>
      <c r="J667" s="37">
        <f t="shared" si="145"/>
        <v>1849</v>
      </c>
      <c r="K667" s="37">
        <f t="shared" si="146"/>
        <v>6146</v>
      </c>
      <c r="L667" s="37"/>
      <c r="M667" s="37">
        <f t="shared" si="147"/>
        <v>1406</v>
      </c>
      <c r="N667" s="37">
        <f t="shared" si="148"/>
        <v>6256</v>
      </c>
      <c r="O667" s="37">
        <f t="shared" si="149"/>
        <v>7662</v>
      </c>
      <c r="P667" s="37">
        <f t="shared" si="150"/>
        <v>7662</v>
      </c>
      <c r="Q667" s="37">
        <f t="shared" si="151"/>
        <v>7194</v>
      </c>
    </row>
    <row r="668" spans="1:17" s="34" customFormat="1" ht="15" x14ac:dyDescent="0.3">
      <c r="A668" s="53">
        <v>27554</v>
      </c>
      <c r="B668" s="54" t="s">
        <v>994</v>
      </c>
      <c r="C668" s="62">
        <v>168969.97</v>
      </c>
      <c r="D668" s="35">
        <f t="shared" si="152"/>
        <v>2.336273331048327E-4</v>
      </c>
      <c r="E668" s="61">
        <f t="shared" si="140"/>
        <v>1361944</v>
      </c>
      <c r="F668" s="36">
        <f t="shared" si="141"/>
        <v>2418372</v>
      </c>
      <c r="G668" s="36">
        <f t="shared" si="142"/>
        <v>475823</v>
      </c>
      <c r="H668" s="37">
        <f t="shared" si="143"/>
        <v>3776</v>
      </c>
      <c r="I668" s="37">
        <f t="shared" si="144"/>
        <v>145884</v>
      </c>
      <c r="J668" s="37">
        <f t="shared" si="145"/>
        <v>64383</v>
      </c>
      <c r="K668" s="37">
        <f t="shared" si="146"/>
        <v>214043</v>
      </c>
      <c r="L668" s="37"/>
      <c r="M668" s="37">
        <f t="shared" si="147"/>
        <v>48968</v>
      </c>
      <c r="N668" s="37">
        <f t="shared" si="148"/>
        <v>217858</v>
      </c>
      <c r="O668" s="37">
        <f t="shared" si="149"/>
        <v>266826</v>
      </c>
      <c r="P668" s="37">
        <f t="shared" si="150"/>
        <v>266826</v>
      </c>
      <c r="Q668" s="37">
        <f t="shared" si="151"/>
        <v>250531</v>
      </c>
    </row>
    <row r="669" spans="1:17" s="34" customFormat="1" ht="15" x14ac:dyDescent="0.3">
      <c r="A669" s="53">
        <v>27555</v>
      </c>
      <c r="B669" s="54" t="s">
        <v>995</v>
      </c>
      <c r="C669" s="62">
        <v>253121.87</v>
      </c>
      <c r="D669" s="35">
        <f t="shared" si="152"/>
        <v>3.4998045770268029E-4</v>
      </c>
      <c r="E669" s="61">
        <f t="shared" si="140"/>
        <v>2040231</v>
      </c>
      <c r="F669" s="36">
        <f t="shared" si="141"/>
        <v>3622791</v>
      </c>
      <c r="G669" s="36">
        <f t="shared" si="142"/>
        <v>712796</v>
      </c>
      <c r="H669" s="37">
        <f t="shared" si="143"/>
        <v>5656</v>
      </c>
      <c r="I669" s="37">
        <f t="shared" si="144"/>
        <v>218538</v>
      </c>
      <c r="J669" s="37">
        <f t="shared" si="145"/>
        <v>96448</v>
      </c>
      <c r="K669" s="37">
        <f t="shared" si="146"/>
        <v>320642</v>
      </c>
      <c r="L669" s="37"/>
      <c r="M669" s="37">
        <f t="shared" si="147"/>
        <v>73356</v>
      </c>
      <c r="N669" s="37">
        <f t="shared" si="148"/>
        <v>326357</v>
      </c>
      <c r="O669" s="37">
        <f t="shared" si="149"/>
        <v>399713</v>
      </c>
      <c r="P669" s="37">
        <f t="shared" si="150"/>
        <v>399713</v>
      </c>
      <c r="Q669" s="37">
        <f t="shared" si="151"/>
        <v>375303</v>
      </c>
    </row>
    <row r="670" spans="1:17" s="34" customFormat="1" ht="15" x14ac:dyDescent="0.3">
      <c r="A670" s="53">
        <v>27556</v>
      </c>
      <c r="B670" s="54" t="s">
        <v>996</v>
      </c>
      <c r="C670" s="62">
        <v>461578.47</v>
      </c>
      <c r="D670" s="35">
        <f t="shared" si="152"/>
        <v>6.3820421442170475E-4</v>
      </c>
      <c r="E670" s="61">
        <f t="shared" si="140"/>
        <v>3720448</v>
      </c>
      <c r="F670" s="36">
        <f t="shared" si="141"/>
        <v>6606314</v>
      </c>
      <c r="G670" s="36">
        <f t="shared" si="142"/>
        <v>1299815</v>
      </c>
      <c r="H670" s="37">
        <f t="shared" si="143"/>
        <v>10314</v>
      </c>
      <c r="I670" s="37">
        <f t="shared" si="144"/>
        <v>398513</v>
      </c>
      <c r="J670" s="37">
        <f t="shared" si="145"/>
        <v>175876</v>
      </c>
      <c r="K670" s="37">
        <f t="shared" si="146"/>
        <v>584703</v>
      </c>
      <c r="L670" s="37"/>
      <c r="M670" s="37">
        <f t="shared" si="147"/>
        <v>133768</v>
      </c>
      <c r="N670" s="37">
        <f t="shared" si="148"/>
        <v>595126</v>
      </c>
      <c r="O670" s="37">
        <f t="shared" si="149"/>
        <v>728894</v>
      </c>
      <c r="P670" s="37">
        <f t="shared" si="150"/>
        <v>728894</v>
      </c>
      <c r="Q670" s="37">
        <f t="shared" si="151"/>
        <v>684381</v>
      </c>
    </row>
    <row r="671" spans="1:17" s="34" customFormat="1" ht="15" x14ac:dyDescent="0.3">
      <c r="A671" s="53">
        <v>27701</v>
      </c>
      <c r="B671" s="54" t="s">
        <v>997</v>
      </c>
      <c r="C671" s="62">
        <v>61439.85</v>
      </c>
      <c r="D671" s="35">
        <f t="shared" si="152"/>
        <v>8.4950173701640329E-5</v>
      </c>
      <c r="E671" s="61">
        <f t="shared" si="140"/>
        <v>495222</v>
      </c>
      <c r="F671" s="36">
        <f t="shared" si="141"/>
        <v>879354</v>
      </c>
      <c r="G671" s="36">
        <f t="shared" si="142"/>
        <v>173016</v>
      </c>
      <c r="H671" s="37">
        <f t="shared" si="143"/>
        <v>1373</v>
      </c>
      <c r="I671" s="37">
        <f t="shared" si="144"/>
        <v>53045</v>
      </c>
      <c r="J671" s="37">
        <f t="shared" si="145"/>
        <v>23411</v>
      </c>
      <c r="K671" s="37">
        <f t="shared" si="146"/>
        <v>77829</v>
      </c>
      <c r="L671" s="37"/>
      <c r="M671" s="37">
        <f t="shared" si="147"/>
        <v>17806</v>
      </c>
      <c r="N671" s="37">
        <f t="shared" si="148"/>
        <v>79216</v>
      </c>
      <c r="O671" s="37">
        <f t="shared" si="149"/>
        <v>97022</v>
      </c>
      <c r="P671" s="37">
        <f t="shared" si="150"/>
        <v>97022</v>
      </c>
      <c r="Q671" s="37">
        <f t="shared" si="151"/>
        <v>91097</v>
      </c>
    </row>
    <row r="672" spans="1:17" s="34" customFormat="1" ht="15" x14ac:dyDescent="0.3">
      <c r="A672" s="53">
        <v>28201</v>
      </c>
      <c r="B672" s="54" t="s">
        <v>998</v>
      </c>
      <c r="C672" s="62">
        <v>354507.69</v>
      </c>
      <c r="D672" s="35">
        <f t="shared" si="152"/>
        <v>4.9016216419908677E-4</v>
      </c>
      <c r="E672" s="61">
        <f t="shared" si="140"/>
        <v>2857428</v>
      </c>
      <c r="F672" s="36">
        <f t="shared" si="141"/>
        <v>5073870</v>
      </c>
      <c r="G672" s="36">
        <f t="shared" si="142"/>
        <v>998301</v>
      </c>
      <c r="H672" s="37">
        <f t="shared" si="143"/>
        <v>7922</v>
      </c>
      <c r="I672" s="37">
        <f t="shared" si="144"/>
        <v>306071</v>
      </c>
      <c r="J672" s="37">
        <f t="shared" si="145"/>
        <v>135079</v>
      </c>
      <c r="K672" s="37">
        <f t="shared" si="146"/>
        <v>449072</v>
      </c>
      <c r="L672" s="37"/>
      <c r="M672" s="37">
        <f t="shared" si="147"/>
        <v>102738</v>
      </c>
      <c r="N672" s="37">
        <f t="shared" si="148"/>
        <v>457077</v>
      </c>
      <c r="O672" s="37">
        <f t="shared" si="149"/>
        <v>559815</v>
      </c>
      <c r="P672" s="37">
        <f t="shared" si="150"/>
        <v>559815</v>
      </c>
      <c r="Q672" s="37">
        <f t="shared" si="151"/>
        <v>525628</v>
      </c>
    </row>
    <row r="673" spans="1:17" s="34" customFormat="1" ht="15" x14ac:dyDescent="0.3">
      <c r="A673" s="53">
        <v>28203</v>
      </c>
      <c r="B673" s="54" t="s">
        <v>999</v>
      </c>
      <c r="C673" s="62">
        <v>14256.62</v>
      </c>
      <c r="D673" s="35">
        <f t="shared" si="152"/>
        <v>1.9712000361301006E-5</v>
      </c>
      <c r="E673" s="61">
        <f t="shared" si="140"/>
        <v>114912</v>
      </c>
      <c r="F673" s="36">
        <f t="shared" si="141"/>
        <v>204047</v>
      </c>
      <c r="G673" s="36">
        <f t="shared" si="142"/>
        <v>40147</v>
      </c>
      <c r="H673" s="37">
        <f t="shared" si="143"/>
        <v>319</v>
      </c>
      <c r="I673" s="37">
        <f t="shared" si="144"/>
        <v>12309</v>
      </c>
      <c r="J673" s="37">
        <f t="shared" si="145"/>
        <v>5432</v>
      </c>
      <c r="K673" s="37">
        <f t="shared" si="146"/>
        <v>18060</v>
      </c>
      <c r="L673" s="37"/>
      <c r="M673" s="37">
        <f t="shared" si="147"/>
        <v>4132</v>
      </c>
      <c r="N673" s="37">
        <f t="shared" si="148"/>
        <v>18381</v>
      </c>
      <c r="O673" s="37">
        <f t="shared" si="149"/>
        <v>22513</v>
      </c>
      <c r="P673" s="37">
        <f t="shared" si="150"/>
        <v>22513</v>
      </c>
      <c r="Q673" s="37">
        <f t="shared" si="151"/>
        <v>21138</v>
      </c>
    </row>
    <row r="674" spans="1:17" s="34" customFormat="1" ht="15" x14ac:dyDescent="0.3">
      <c r="A674" s="53">
        <v>28204</v>
      </c>
      <c r="B674" s="54" t="s">
        <v>1000</v>
      </c>
      <c r="C674" s="62">
        <v>2177650.0299999998</v>
      </c>
      <c r="D674" s="35">
        <f t="shared" si="152"/>
        <v>3.0109407544107328E-3</v>
      </c>
      <c r="E674" s="61">
        <f t="shared" si="140"/>
        <v>17552450</v>
      </c>
      <c r="F674" s="36">
        <f t="shared" si="141"/>
        <v>31167484</v>
      </c>
      <c r="G674" s="36">
        <f t="shared" si="142"/>
        <v>6132308</v>
      </c>
      <c r="H674" s="37">
        <f t="shared" si="143"/>
        <v>48660</v>
      </c>
      <c r="I674" s="37">
        <f t="shared" si="144"/>
        <v>1880119</v>
      </c>
      <c r="J674" s="37">
        <f t="shared" si="145"/>
        <v>829755</v>
      </c>
      <c r="K674" s="37">
        <f t="shared" si="146"/>
        <v>2758534</v>
      </c>
      <c r="L674" s="37"/>
      <c r="M674" s="37">
        <f t="shared" si="147"/>
        <v>631094</v>
      </c>
      <c r="N674" s="37">
        <f t="shared" si="148"/>
        <v>2807705</v>
      </c>
      <c r="O674" s="37">
        <f t="shared" si="149"/>
        <v>3438799</v>
      </c>
      <c r="P674" s="37">
        <f t="shared" si="150"/>
        <v>3438799</v>
      </c>
      <c r="Q674" s="37">
        <f t="shared" si="151"/>
        <v>3228796</v>
      </c>
    </row>
    <row r="675" spans="1:17" s="34" customFormat="1" ht="15" x14ac:dyDescent="0.3">
      <c r="A675" s="53">
        <v>28207</v>
      </c>
      <c r="B675" s="54" t="s">
        <v>1001</v>
      </c>
      <c r="C675" s="62">
        <v>6469.29</v>
      </c>
      <c r="D675" s="35">
        <f t="shared" si="152"/>
        <v>8.9448022615010411E-6</v>
      </c>
      <c r="E675" s="61">
        <f t="shared" si="140"/>
        <v>52144</v>
      </c>
      <c r="F675" s="36">
        <f t="shared" si="141"/>
        <v>92591</v>
      </c>
      <c r="G675" s="36">
        <f t="shared" si="142"/>
        <v>18218</v>
      </c>
      <c r="H675" s="37">
        <f t="shared" si="143"/>
        <v>145</v>
      </c>
      <c r="I675" s="37">
        <f t="shared" si="144"/>
        <v>5585</v>
      </c>
      <c r="J675" s="37">
        <f t="shared" si="145"/>
        <v>2465</v>
      </c>
      <c r="K675" s="37">
        <f t="shared" si="146"/>
        <v>8195</v>
      </c>
      <c r="L675" s="37"/>
      <c r="M675" s="37">
        <f t="shared" si="147"/>
        <v>1875</v>
      </c>
      <c r="N675" s="37">
        <f t="shared" si="148"/>
        <v>8341</v>
      </c>
      <c r="O675" s="37">
        <f t="shared" si="149"/>
        <v>10216</v>
      </c>
      <c r="P675" s="37">
        <f t="shared" si="150"/>
        <v>10216</v>
      </c>
      <c r="Q675" s="37">
        <f t="shared" si="151"/>
        <v>9592</v>
      </c>
    </row>
    <row r="676" spans="1:17" s="34" customFormat="1" ht="15" x14ac:dyDescent="0.3">
      <c r="A676" s="53">
        <v>28301</v>
      </c>
      <c r="B676" s="54" t="s">
        <v>1002</v>
      </c>
      <c r="C676" s="62">
        <v>19896.240000000002</v>
      </c>
      <c r="D676" s="35">
        <f t="shared" si="152"/>
        <v>2.7509654467084873E-5</v>
      </c>
      <c r="E676" s="61">
        <f t="shared" si="140"/>
        <v>160369</v>
      </c>
      <c r="F676" s="36">
        <f t="shared" si="141"/>
        <v>284764</v>
      </c>
      <c r="G676" s="36">
        <f t="shared" si="142"/>
        <v>56028</v>
      </c>
      <c r="H676" s="37">
        <f t="shared" si="143"/>
        <v>445</v>
      </c>
      <c r="I676" s="37">
        <f t="shared" si="144"/>
        <v>17178</v>
      </c>
      <c r="J676" s="37">
        <f t="shared" si="145"/>
        <v>7581</v>
      </c>
      <c r="K676" s="37">
        <f t="shared" si="146"/>
        <v>25204</v>
      </c>
      <c r="L676" s="37"/>
      <c r="M676" s="37">
        <f t="shared" si="147"/>
        <v>5766</v>
      </c>
      <c r="N676" s="37">
        <f t="shared" si="148"/>
        <v>25653</v>
      </c>
      <c r="O676" s="37">
        <f t="shared" si="149"/>
        <v>31419</v>
      </c>
      <c r="P676" s="37">
        <f t="shared" si="150"/>
        <v>31419</v>
      </c>
      <c r="Q676" s="37">
        <f t="shared" si="151"/>
        <v>29500</v>
      </c>
    </row>
    <row r="677" spans="1:17" s="34" customFormat="1" ht="15" x14ac:dyDescent="0.3">
      <c r="A677" s="53">
        <v>28302</v>
      </c>
      <c r="B677" s="54" t="s">
        <v>1003</v>
      </c>
      <c r="C677" s="62">
        <v>9636.9</v>
      </c>
      <c r="D677" s="35">
        <f t="shared" si="152"/>
        <v>1.3324517051153896E-5</v>
      </c>
      <c r="E677" s="61">
        <f t="shared" si="140"/>
        <v>77676</v>
      </c>
      <c r="F677" s="36">
        <f t="shared" si="141"/>
        <v>137928</v>
      </c>
      <c r="G677" s="36">
        <f t="shared" si="142"/>
        <v>27138</v>
      </c>
      <c r="H677" s="37">
        <f t="shared" si="143"/>
        <v>215</v>
      </c>
      <c r="I677" s="37">
        <f t="shared" si="144"/>
        <v>8320</v>
      </c>
      <c r="J677" s="37">
        <f t="shared" si="145"/>
        <v>3672</v>
      </c>
      <c r="K677" s="37">
        <f t="shared" si="146"/>
        <v>12207</v>
      </c>
      <c r="L677" s="37"/>
      <c r="M677" s="37">
        <f t="shared" si="147"/>
        <v>2793</v>
      </c>
      <c r="N677" s="37">
        <f t="shared" si="148"/>
        <v>12425</v>
      </c>
      <c r="O677" s="37">
        <f t="shared" si="149"/>
        <v>15218</v>
      </c>
      <c r="P677" s="37">
        <f t="shared" si="150"/>
        <v>15218</v>
      </c>
      <c r="Q677" s="37">
        <f t="shared" si="151"/>
        <v>14289</v>
      </c>
    </row>
    <row r="678" spans="1:17" s="34" customFormat="1" ht="15" x14ac:dyDescent="0.3">
      <c r="A678" s="53">
        <v>28303</v>
      </c>
      <c r="B678" s="54" t="s">
        <v>1004</v>
      </c>
      <c r="C678" s="62">
        <v>8709.3700000000008</v>
      </c>
      <c r="D678" s="35">
        <f t="shared" si="152"/>
        <v>1.2042062184915089E-5</v>
      </c>
      <c r="E678" s="61">
        <f t="shared" si="140"/>
        <v>70200</v>
      </c>
      <c r="F678" s="36">
        <f t="shared" si="141"/>
        <v>124652</v>
      </c>
      <c r="G678" s="36">
        <f t="shared" si="142"/>
        <v>24526</v>
      </c>
      <c r="H678" s="37">
        <f t="shared" si="143"/>
        <v>195</v>
      </c>
      <c r="I678" s="37">
        <f t="shared" si="144"/>
        <v>7519</v>
      </c>
      <c r="J678" s="37">
        <f t="shared" si="145"/>
        <v>3319</v>
      </c>
      <c r="K678" s="37">
        <f t="shared" si="146"/>
        <v>11033</v>
      </c>
      <c r="L678" s="37"/>
      <c r="M678" s="37">
        <f t="shared" si="147"/>
        <v>2524</v>
      </c>
      <c r="N678" s="37">
        <f t="shared" si="148"/>
        <v>11229</v>
      </c>
      <c r="O678" s="37">
        <f t="shared" si="149"/>
        <v>13753</v>
      </c>
      <c r="P678" s="37">
        <f t="shared" si="150"/>
        <v>13753</v>
      </c>
      <c r="Q678" s="37">
        <f t="shared" si="151"/>
        <v>12913</v>
      </c>
    </row>
    <row r="679" spans="1:17" s="34" customFormat="1" ht="15" x14ac:dyDescent="0.3">
      <c r="A679" s="53">
        <v>28304</v>
      </c>
      <c r="B679" s="54" t="s">
        <v>1005</v>
      </c>
      <c r="C679" s="62">
        <v>135563.97</v>
      </c>
      <c r="D679" s="35">
        <f t="shared" si="152"/>
        <v>1.8743832869357524E-4</v>
      </c>
      <c r="E679" s="61">
        <f t="shared" si="140"/>
        <v>1092682</v>
      </c>
      <c r="F679" s="36">
        <f t="shared" si="141"/>
        <v>1940251</v>
      </c>
      <c r="G679" s="36">
        <f t="shared" si="142"/>
        <v>381751</v>
      </c>
      <c r="H679" s="37">
        <f t="shared" si="143"/>
        <v>3029</v>
      </c>
      <c r="I679" s="37">
        <f t="shared" si="144"/>
        <v>117042</v>
      </c>
      <c r="J679" s="37">
        <f t="shared" si="145"/>
        <v>51654</v>
      </c>
      <c r="K679" s="37">
        <f t="shared" si="146"/>
        <v>171725</v>
      </c>
      <c r="L679" s="37"/>
      <c r="M679" s="37">
        <f t="shared" si="147"/>
        <v>39287</v>
      </c>
      <c r="N679" s="37">
        <f t="shared" si="148"/>
        <v>174786</v>
      </c>
      <c r="O679" s="37">
        <f t="shared" si="149"/>
        <v>214073</v>
      </c>
      <c r="P679" s="37">
        <f t="shared" si="150"/>
        <v>214073</v>
      </c>
      <c r="Q679" s="37">
        <f t="shared" si="151"/>
        <v>201000</v>
      </c>
    </row>
    <row r="680" spans="1:17" s="34" customFormat="1" ht="15" x14ac:dyDescent="0.3">
      <c r="A680" s="53">
        <v>28305</v>
      </c>
      <c r="B680" s="54" t="s">
        <v>1006</v>
      </c>
      <c r="C680" s="62">
        <v>14761.33</v>
      </c>
      <c r="D680" s="35">
        <f t="shared" si="152"/>
        <v>2.0409840641981295E-5</v>
      </c>
      <c r="E680" s="61">
        <f t="shared" si="140"/>
        <v>118980</v>
      </c>
      <c r="F680" s="36">
        <f t="shared" si="141"/>
        <v>211271</v>
      </c>
      <c r="G680" s="36">
        <f t="shared" si="142"/>
        <v>41568</v>
      </c>
      <c r="H680" s="37">
        <f t="shared" si="143"/>
        <v>330</v>
      </c>
      <c r="I680" s="37">
        <f t="shared" si="144"/>
        <v>12744</v>
      </c>
      <c r="J680" s="37">
        <f t="shared" si="145"/>
        <v>5625</v>
      </c>
      <c r="K680" s="37">
        <f t="shared" si="146"/>
        <v>18699</v>
      </c>
      <c r="L680" s="37"/>
      <c r="M680" s="37">
        <f t="shared" si="147"/>
        <v>4278</v>
      </c>
      <c r="N680" s="37">
        <f t="shared" si="148"/>
        <v>19032</v>
      </c>
      <c r="O680" s="37">
        <f t="shared" si="149"/>
        <v>23310</v>
      </c>
      <c r="P680" s="37">
        <f t="shared" si="150"/>
        <v>23310</v>
      </c>
      <c r="Q680" s="37">
        <f t="shared" si="151"/>
        <v>21887</v>
      </c>
    </row>
    <row r="681" spans="1:17" s="34" customFormat="1" ht="15" x14ac:dyDescent="0.3">
      <c r="A681" s="53">
        <v>28309</v>
      </c>
      <c r="B681" s="54" t="s">
        <v>1007</v>
      </c>
      <c r="C681" s="62">
        <v>9500.5300000000007</v>
      </c>
      <c r="D681" s="35">
        <f t="shared" si="152"/>
        <v>1.3135964260291082E-5</v>
      </c>
      <c r="E681" s="61">
        <f t="shared" si="140"/>
        <v>76577</v>
      </c>
      <c r="F681" s="36">
        <f t="shared" si="141"/>
        <v>135976</v>
      </c>
      <c r="G681" s="36">
        <f t="shared" si="142"/>
        <v>26754</v>
      </c>
      <c r="H681" s="37">
        <f t="shared" si="143"/>
        <v>212</v>
      </c>
      <c r="I681" s="37">
        <f t="shared" si="144"/>
        <v>8202</v>
      </c>
      <c r="J681" s="37">
        <f t="shared" si="145"/>
        <v>3620</v>
      </c>
      <c r="K681" s="37">
        <f t="shared" si="146"/>
        <v>12034</v>
      </c>
      <c r="L681" s="37"/>
      <c r="M681" s="37">
        <f t="shared" si="147"/>
        <v>2753</v>
      </c>
      <c r="N681" s="37">
        <f t="shared" si="148"/>
        <v>12249</v>
      </c>
      <c r="O681" s="37">
        <f t="shared" si="149"/>
        <v>15002</v>
      </c>
      <c r="P681" s="37">
        <f t="shared" si="150"/>
        <v>15002</v>
      </c>
      <c r="Q681" s="37">
        <f t="shared" si="151"/>
        <v>14086</v>
      </c>
    </row>
    <row r="682" spans="1:17" s="34" customFormat="1" ht="15" x14ac:dyDescent="0.3">
      <c r="A682" s="53">
        <v>28310</v>
      </c>
      <c r="B682" s="54" t="s">
        <v>1008</v>
      </c>
      <c r="C682" s="62">
        <v>7701.89</v>
      </c>
      <c r="D682" s="35">
        <f t="shared" si="152"/>
        <v>1.0649063976082731E-5</v>
      </c>
      <c r="E682" s="61">
        <f t="shared" si="140"/>
        <v>62079</v>
      </c>
      <c r="F682" s="36">
        <f t="shared" si="141"/>
        <v>110233</v>
      </c>
      <c r="G682" s="36">
        <f t="shared" si="142"/>
        <v>21689</v>
      </c>
      <c r="H682" s="37">
        <f t="shared" si="143"/>
        <v>172</v>
      </c>
      <c r="I682" s="37">
        <f t="shared" si="144"/>
        <v>6650</v>
      </c>
      <c r="J682" s="37">
        <f t="shared" si="145"/>
        <v>2935</v>
      </c>
      <c r="K682" s="37">
        <f t="shared" si="146"/>
        <v>9757</v>
      </c>
      <c r="L682" s="37"/>
      <c r="M682" s="37">
        <f t="shared" si="147"/>
        <v>2232</v>
      </c>
      <c r="N682" s="37">
        <f t="shared" si="148"/>
        <v>9930</v>
      </c>
      <c r="O682" s="37">
        <f t="shared" si="149"/>
        <v>12162</v>
      </c>
      <c r="P682" s="37">
        <f t="shared" si="150"/>
        <v>12162</v>
      </c>
      <c r="Q682" s="37">
        <f t="shared" si="151"/>
        <v>11420</v>
      </c>
    </row>
    <row r="683" spans="1:17" s="34" customFormat="1" ht="15" x14ac:dyDescent="0.3">
      <c r="A683" s="53">
        <v>28312</v>
      </c>
      <c r="B683" s="54" t="s">
        <v>1009</v>
      </c>
      <c r="C683" s="62">
        <v>1957.55</v>
      </c>
      <c r="D683" s="35">
        <f t="shared" si="152"/>
        <v>2.7066181400124842E-6</v>
      </c>
      <c r="E683" s="61">
        <f t="shared" si="140"/>
        <v>15778</v>
      </c>
      <c r="F683" s="36">
        <f t="shared" si="141"/>
        <v>28017</v>
      </c>
      <c r="G683" s="36">
        <f t="shared" si="142"/>
        <v>5513</v>
      </c>
      <c r="H683" s="37">
        <f t="shared" si="143"/>
        <v>44</v>
      </c>
      <c r="I683" s="37">
        <f t="shared" si="144"/>
        <v>1690</v>
      </c>
      <c r="J683" s="37">
        <f t="shared" si="145"/>
        <v>746</v>
      </c>
      <c r="K683" s="37">
        <f t="shared" si="146"/>
        <v>2480</v>
      </c>
      <c r="L683" s="37"/>
      <c r="M683" s="37">
        <f t="shared" si="147"/>
        <v>567</v>
      </c>
      <c r="N683" s="37">
        <f t="shared" si="148"/>
        <v>2524</v>
      </c>
      <c r="O683" s="37">
        <f t="shared" si="149"/>
        <v>3091</v>
      </c>
      <c r="P683" s="37">
        <f t="shared" si="150"/>
        <v>3091</v>
      </c>
      <c r="Q683" s="37">
        <f t="shared" si="151"/>
        <v>2902</v>
      </c>
    </row>
    <row r="684" spans="1:17" s="34" customFormat="1" ht="15" x14ac:dyDescent="0.3">
      <c r="A684" s="53">
        <v>28314</v>
      </c>
      <c r="B684" s="54" t="s">
        <v>1010</v>
      </c>
      <c r="C684" s="62">
        <v>812.69</v>
      </c>
      <c r="D684" s="35">
        <f t="shared" si="152"/>
        <v>1.1236706578155071E-6</v>
      </c>
      <c r="E684" s="61">
        <f t="shared" si="140"/>
        <v>6551</v>
      </c>
      <c r="F684" s="36">
        <f t="shared" si="141"/>
        <v>11632</v>
      </c>
      <c r="G684" s="36">
        <f t="shared" si="142"/>
        <v>2289</v>
      </c>
      <c r="H684" s="37">
        <f t="shared" si="143"/>
        <v>18</v>
      </c>
      <c r="I684" s="37">
        <f t="shared" si="144"/>
        <v>702</v>
      </c>
      <c r="J684" s="37">
        <f t="shared" si="145"/>
        <v>310</v>
      </c>
      <c r="K684" s="37">
        <f t="shared" si="146"/>
        <v>1030</v>
      </c>
      <c r="L684" s="37"/>
      <c r="M684" s="37">
        <f t="shared" si="147"/>
        <v>236</v>
      </c>
      <c r="N684" s="37">
        <f t="shared" si="148"/>
        <v>1048</v>
      </c>
      <c r="O684" s="37">
        <f t="shared" si="149"/>
        <v>1284</v>
      </c>
      <c r="P684" s="37">
        <f t="shared" si="150"/>
        <v>1284</v>
      </c>
      <c r="Q684" s="37">
        <f t="shared" si="151"/>
        <v>1205</v>
      </c>
    </row>
    <row r="685" spans="1:17" s="34" customFormat="1" ht="15" x14ac:dyDescent="0.3">
      <c r="A685" s="53">
        <v>28315</v>
      </c>
      <c r="B685" s="54" t="s">
        <v>1011</v>
      </c>
      <c r="C685" s="62">
        <v>1903.96</v>
      </c>
      <c r="D685" s="35">
        <f t="shared" si="152"/>
        <v>2.6325216080601616E-6</v>
      </c>
      <c r="E685" s="61">
        <f t="shared" si="140"/>
        <v>15346</v>
      </c>
      <c r="F685" s="36">
        <f t="shared" si="141"/>
        <v>27250</v>
      </c>
      <c r="G685" s="36">
        <f t="shared" si="142"/>
        <v>5362</v>
      </c>
      <c r="H685" s="37">
        <f t="shared" si="143"/>
        <v>43</v>
      </c>
      <c r="I685" s="37">
        <f t="shared" si="144"/>
        <v>1644</v>
      </c>
      <c r="J685" s="37">
        <f t="shared" si="145"/>
        <v>725</v>
      </c>
      <c r="K685" s="37">
        <f t="shared" si="146"/>
        <v>2412</v>
      </c>
      <c r="L685" s="37"/>
      <c r="M685" s="37">
        <f t="shared" si="147"/>
        <v>552</v>
      </c>
      <c r="N685" s="37">
        <f t="shared" si="148"/>
        <v>2455</v>
      </c>
      <c r="O685" s="37">
        <f t="shared" si="149"/>
        <v>3007</v>
      </c>
      <c r="P685" s="37">
        <f t="shared" si="150"/>
        <v>3007</v>
      </c>
      <c r="Q685" s="37">
        <f t="shared" si="151"/>
        <v>2823</v>
      </c>
    </row>
    <row r="686" spans="1:17" s="34" customFormat="1" ht="15" x14ac:dyDescent="0.3">
      <c r="A686" s="53">
        <v>28317</v>
      </c>
      <c r="B686" s="54" t="s">
        <v>1012</v>
      </c>
      <c r="C686" s="62">
        <v>1241.97</v>
      </c>
      <c r="D686" s="35">
        <f t="shared" si="152"/>
        <v>1.7172172007618223E-6</v>
      </c>
      <c r="E686" s="61">
        <f t="shared" si="140"/>
        <v>10011</v>
      </c>
      <c r="F686" s="36">
        <f t="shared" si="141"/>
        <v>17776</v>
      </c>
      <c r="G686" s="36">
        <f t="shared" si="142"/>
        <v>3497</v>
      </c>
      <c r="H686" s="37">
        <f t="shared" si="143"/>
        <v>28</v>
      </c>
      <c r="I686" s="37">
        <f t="shared" si="144"/>
        <v>1072</v>
      </c>
      <c r="J686" s="37">
        <f t="shared" si="145"/>
        <v>473</v>
      </c>
      <c r="K686" s="37">
        <f t="shared" si="146"/>
        <v>1573</v>
      </c>
      <c r="L686" s="37"/>
      <c r="M686" s="37">
        <f t="shared" si="147"/>
        <v>360</v>
      </c>
      <c r="N686" s="37">
        <f t="shared" si="148"/>
        <v>1601</v>
      </c>
      <c r="O686" s="37">
        <f t="shared" si="149"/>
        <v>1961</v>
      </c>
      <c r="P686" s="37">
        <f t="shared" si="150"/>
        <v>1961</v>
      </c>
      <c r="Q686" s="37">
        <f t="shared" si="151"/>
        <v>1841</v>
      </c>
    </row>
    <row r="687" spans="1:17" s="34" customFormat="1" ht="15" x14ac:dyDescent="0.3">
      <c r="A687" s="53">
        <v>28534</v>
      </c>
      <c r="B687" s="54" t="s">
        <v>1013</v>
      </c>
      <c r="C687" s="62">
        <v>450769.61</v>
      </c>
      <c r="D687" s="35">
        <f t="shared" si="152"/>
        <v>6.2325927991231536E-4</v>
      </c>
      <c r="E687" s="61">
        <f t="shared" si="140"/>
        <v>3633325</v>
      </c>
      <c r="F687" s="36">
        <f t="shared" si="141"/>
        <v>6451613</v>
      </c>
      <c r="G687" s="36">
        <f t="shared" si="142"/>
        <v>1269377</v>
      </c>
      <c r="H687" s="37">
        <f t="shared" si="143"/>
        <v>10073</v>
      </c>
      <c r="I687" s="37">
        <f t="shared" si="144"/>
        <v>389181</v>
      </c>
      <c r="J687" s="37">
        <f t="shared" si="145"/>
        <v>171758</v>
      </c>
      <c r="K687" s="37">
        <f t="shared" si="146"/>
        <v>571012</v>
      </c>
      <c r="L687" s="37"/>
      <c r="M687" s="37">
        <f t="shared" si="147"/>
        <v>130635</v>
      </c>
      <c r="N687" s="37">
        <f t="shared" si="148"/>
        <v>581190</v>
      </c>
      <c r="O687" s="37">
        <f t="shared" si="149"/>
        <v>711825</v>
      </c>
      <c r="P687" s="37">
        <f t="shared" si="150"/>
        <v>711825</v>
      </c>
      <c r="Q687" s="37">
        <f t="shared" si="151"/>
        <v>668355</v>
      </c>
    </row>
    <row r="688" spans="1:17" s="34" customFormat="1" ht="15" x14ac:dyDescent="0.3">
      <c r="A688" s="53">
        <v>28535</v>
      </c>
      <c r="B688" s="54" t="s">
        <v>1014</v>
      </c>
      <c r="C688" s="62">
        <v>991289.67</v>
      </c>
      <c r="D688" s="35">
        <f t="shared" si="152"/>
        <v>1.3706125528487084E-3</v>
      </c>
      <c r="E688" s="61">
        <f t="shared" si="140"/>
        <v>7990064</v>
      </c>
      <c r="F688" s="36">
        <f t="shared" si="141"/>
        <v>14187773</v>
      </c>
      <c r="G688" s="36">
        <f t="shared" si="142"/>
        <v>2791492</v>
      </c>
      <c r="H688" s="37">
        <f t="shared" si="143"/>
        <v>22151</v>
      </c>
      <c r="I688" s="37">
        <f t="shared" si="144"/>
        <v>855850</v>
      </c>
      <c r="J688" s="37">
        <f t="shared" si="145"/>
        <v>377713</v>
      </c>
      <c r="K688" s="37">
        <f t="shared" si="146"/>
        <v>1255714</v>
      </c>
      <c r="L688" s="37"/>
      <c r="M688" s="37">
        <f t="shared" si="147"/>
        <v>287281</v>
      </c>
      <c r="N688" s="37">
        <f t="shared" si="148"/>
        <v>1278097</v>
      </c>
      <c r="O688" s="37">
        <f t="shared" si="149"/>
        <v>1565378</v>
      </c>
      <c r="P688" s="37">
        <f t="shared" si="150"/>
        <v>1565378</v>
      </c>
      <c r="Q688" s="37">
        <f t="shared" si="151"/>
        <v>1469783</v>
      </c>
    </row>
    <row r="689" spans="1:17" s="34" customFormat="1" ht="15" x14ac:dyDescent="0.3">
      <c r="A689" s="53">
        <v>28536</v>
      </c>
      <c r="B689" s="54" t="s">
        <v>1015</v>
      </c>
      <c r="C689" s="62">
        <v>342100.53</v>
      </c>
      <c r="D689" s="35">
        <f t="shared" si="152"/>
        <v>4.7300733069698608E-4</v>
      </c>
      <c r="E689" s="61">
        <f t="shared" si="140"/>
        <v>2757423</v>
      </c>
      <c r="F689" s="36">
        <f t="shared" si="141"/>
        <v>4896293</v>
      </c>
      <c r="G689" s="36">
        <f t="shared" si="142"/>
        <v>963362</v>
      </c>
      <c r="H689" s="37">
        <f t="shared" si="143"/>
        <v>7644</v>
      </c>
      <c r="I689" s="37">
        <f t="shared" si="144"/>
        <v>295359</v>
      </c>
      <c r="J689" s="37">
        <f t="shared" si="145"/>
        <v>130351</v>
      </c>
      <c r="K689" s="37">
        <f t="shared" si="146"/>
        <v>433354</v>
      </c>
      <c r="L689" s="37"/>
      <c r="M689" s="37">
        <f t="shared" si="147"/>
        <v>99143</v>
      </c>
      <c r="N689" s="37">
        <f t="shared" si="148"/>
        <v>441080</v>
      </c>
      <c r="O689" s="37">
        <f t="shared" si="149"/>
        <v>540223</v>
      </c>
      <c r="P689" s="37">
        <f t="shared" si="150"/>
        <v>540223</v>
      </c>
      <c r="Q689" s="37">
        <f t="shared" si="151"/>
        <v>507232</v>
      </c>
    </row>
    <row r="690" spans="1:17" s="34" customFormat="1" ht="15" x14ac:dyDescent="0.3">
      <c r="A690" s="53">
        <v>28601</v>
      </c>
      <c r="B690" s="54" t="s">
        <v>1016</v>
      </c>
      <c r="C690" s="62">
        <v>9550.83</v>
      </c>
      <c r="D690" s="35">
        <f t="shared" si="152"/>
        <v>1.3205511854192962E-5</v>
      </c>
      <c r="E690" s="61">
        <f t="shared" si="140"/>
        <v>76982</v>
      </c>
      <c r="F690" s="36">
        <f t="shared" si="141"/>
        <v>136696</v>
      </c>
      <c r="G690" s="36">
        <f t="shared" si="142"/>
        <v>26895</v>
      </c>
      <c r="H690" s="37">
        <f t="shared" si="143"/>
        <v>213</v>
      </c>
      <c r="I690" s="37">
        <f t="shared" si="144"/>
        <v>8246</v>
      </c>
      <c r="J690" s="37">
        <f t="shared" si="145"/>
        <v>3639</v>
      </c>
      <c r="K690" s="37">
        <f t="shared" si="146"/>
        <v>12098</v>
      </c>
      <c r="L690" s="37"/>
      <c r="M690" s="37">
        <f t="shared" si="147"/>
        <v>2768</v>
      </c>
      <c r="N690" s="37">
        <f t="shared" si="148"/>
        <v>12314</v>
      </c>
      <c r="O690" s="37">
        <f t="shared" si="149"/>
        <v>15082</v>
      </c>
      <c r="P690" s="37">
        <f t="shared" si="150"/>
        <v>15082</v>
      </c>
      <c r="Q690" s="37">
        <f t="shared" si="151"/>
        <v>14161</v>
      </c>
    </row>
    <row r="691" spans="1:17" s="34" customFormat="1" ht="15" x14ac:dyDescent="0.3">
      <c r="A691" s="53">
        <v>28701</v>
      </c>
      <c r="B691" s="54" t="s">
        <v>1017</v>
      </c>
      <c r="C691" s="62">
        <v>11492.94</v>
      </c>
      <c r="D691" s="35">
        <f t="shared" si="152"/>
        <v>1.589078178645505E-5</v>
      </c>
      <c r="E691" s="61">
        <f t="shared" si="140"/>
        <v>92636</v>
      </c>
      <c r="F691" s="36">
        <f t="shared" si="141"/>
        <v>164492</v>
      </c>
      <c r="G691" s="36">
        <f t="shared" si="142"/>
        <v>32364</v>
      </c>
      <c r="H691" s="37">
        <f t="shared" si="143"/>
        <v>257</v>
      </c>
      <c r="I691" s="37">
        <f t="shared" si="144"/>
        <v>9923</v>
      </c>
      <c r="J691" s="37">
        <f t="shared" si="145"/>
        <v>4379</v>
      </c>
      <c r="K691" s="37">
        <f t="shared" si="146"/>
        <v>14559</v>
      </c>
      <c r="L691" s="37"/>
      <c r="M691" s="37">
        <f t="shared" si="147"/>
        <v>3331</v>
      </c>
      <c r="N691" s="37">
        <f t="shared" si="148"/>
        <v>14818</v>
      </c>
      <c r="O691" s="37">
        <f t="shared" si="149"/>
        <v>18149</v>
      </c>
      <c r="P691" s="37">
        <f t="shared" si="150"/>
        <v>18149</v>
      </c>
      <c r="Q691" s="37">
        <f t="shared" si="151"/>
        <v>17041</v>
      </c>
    </row>
    <row r="692" spans="1:17" s="34" customFormat="1" ht="15" x14ac:dyDescent="0.3">
      <c r="A692" s="53">
        <v>29201</v>
      </c>
      <c r="B692" s="54" t="s">
        <v>1018</v>
      </c>
      <c r="C692" s="62">
        <v>549726.14</v>
      </c>
      <c r="D692" s="35">
        <f t="shared" si="152"/>
        <v>7.6008211415444949E-4</v>
      </c>
      <c r="E692" s="61">
        <f t="shared" si="140"/>
        <v>4430942</v>
      </c>
      <c r="F692" s="36">
        <f t="shared" si="141"/>
        <v>7867922</v>
      </c>
      <c r="G692" s="36">
        <f t="shared" si="142"/>
        <v>1548040</v>
      </c>
      <c r="H692" s="37">
        <f t="shared" si="143"/>
        <v>12284</v>
      </c>
      <c r="I692" s="37">
        <f t="shared" si="144"/>
        <v>474617</v>
      </c>
      <c r="J692" s="37">
        <f t="shared" si="145"/>
        <v>209463</v>
      </c>
      <c r="K692" s="37">
        <f t="shared" si="146"/>
        <v>696364</v>
      </c>
      <c r="L692" s="37"/>
      <c r="M692" s="37">
        <f t="shared" si="147"/>
        <v>159314</v>
      </c>
      <c r="N692" s="37">
        <f t="shared" si="148"/>
        <v>708777</v>
      </c>
      <c r="O692" s="37">
        <f t="shared" si="149"/>
        <v>868091</v>
      </c>
      <c r="P692" s="37">
        <f t="shared" si="150"/>
        <v>868091</v>
      </c>
      <c r="Q692" s="37">
        <f t="shared" si="151"/>
        <v>815078</v>
      </c>
    </row>
    <row r="693" spans="1:17" s="34" customFormat="1" ht="15" x14ac:dyDescent="0.3">
      <c r="A693" s="53">
        <v>29204</v>
      </c>
      <c r="B693" s="54" t="s">
        <v>1019</v>
      </c>
      <c r="C693" s="62">
        <v>11328.58</v>
      </c>
      <c r="D693" s="35">
        <f t="shared" si="152"/>
        <v>1.5663528455764925E-5</v>
      </c>
      <c r="E693" s="61">
        <f t="shared" si="140"/>
        <v>91311</v>
      </c>
      <c r="F693" s="36">
        <f t="shared" si="141"/>
        <v>162140</v>
      </c>
      <c r="G693" s="36">
        <f t="shared" si="142"/>
        <v>31902</v>
      </c>
      <c r="H693" s="37">
        <f t="shared" si="143"/>
        <v>253</v>
      </c>
      <c r="I693" s="37">
        <f t="shared" si="144"/>
        <v>9781</v>
      </c>
      <c r="J693" s="37">
        <f t="shared" si="145"/>
        <v>4317</v>
      </c>
      <c r="K693" s="37">
        <f t="shared" si="146"/>
        <v>14351</v>
      </c>
      <c r="L693" s="37"/>
      <c r="M693" s="37">
        <f t="shared" si="147"/>
        <v>3283</v>
      </c>
      <c r="N693" s="37">
        <f t="shared" si="148"/>
        <v>14606</v>
      </c>
      <c r="O693" s="37">
        <f t="shared" si="149"/>
        <v>17889</v>
      </c>
      <c r="P693" s="37">
        <f t="shared" si="150"/>
        <v>17889</v>
      </c>
      <c r="Q693" s="37">
        <f t="shared" si="151"/>
        <v>16797</v>
      </c>
    </row>
    <row r="694" spans="1:17" s="34" customFormat="1" ht="15" x14ac:dyDescent="0.3">
      <c r="A694" s="53">
        <v>29302</v>
      </c>
      <c r="B694" s="54" t="s">
        <v>1020</v>
      </c>
      <c r="C694" s="62">
        <v>25370.41</v>
      </c>
      <c r="D694" s="35">
        <f t="shared" si="152"/>
        <v>3.5078548147201415E-5</v>
      </c>
      <c r="E694" s="61">
        <f t="shared" si="140"/>
        <v>204492</v>
      </c>
      <c r="F694" s="36">
        <f t="shared" si="141"/>
        <v>363112</v>
      </c>
      <c r="G694" s="36">
        <f t="shared" si="142"/>
        <v>71444</v>
      </c>
      <c r="H694" s="37">
        <f t="shared" si="143"/>
        <v>567</v>
      </c>
      <c r="I694" s="37">
        <f t="shared" si="144"/>
        <v>21904</v>
      </c>
      <c r="J694" s="37">
        <f t="shared" si="145"/>
        <v>9667</v>
      </c>
      <c r="K694" s="37">
        <f t="shared" si="146"/>
        <v>32138</v>
      </c>
      <c r="L694" s="37"/>
      <c r="M694" s="37">
        <f t="shared" si="147"/>
        <v>7352</v>
      </c>
      <c r="N694" s="37">
        <f t="shared" si="148"/>
        <v>32711</v>
      </c>
      <c r="O694" s="37">
        <f t="shared" si="149"/>
        <v>40063</v>
      </c>
      <c r="P694" s="37">
        <f t="shared" si="150"/>
        <v>40063</v>
      </c>
      <c r="Q694" s="37">
        <f t="shared" si="151"/>
        <v>37617</v>
      </c>
    </row>
    <row r="695" spans="1:17" s="34" customFormat="1" ht="15" x14ac:dyDescent="0.3">
      <c r="A695" s="53">
        <v>29303</v>
      </c>
      <c r="B695" s="54" t="s">
        <v>1021</v>
      </c>
      <c r="C695" s="62">
        <v>657298.64</v>
      </c>
      <c r="D695" s="35">
        <f t="shared" si="152"/>
        <v>9.0881787051648E-4</v>
      </c>
      <c r="E695" s="61">
        <f t="shared" si="140"/>
        <v>5298005</v>
      </c>
      <c r="F695" s="36">
        <f t="shared" si="141"/>
        <v>9407547</v>
      </c>
      <c r="G695" s="36">
        <f t="shared" si="142"/>
        <v>1850967</v>
      </c>
      <c r="H695" s="37">
        <f t="shared" si="143"/>
        <v>14688</v>
      </c>
      <c r="I695" s="37">
        <f t="shared" si="144"/>
        <v>567492</v>
      </c>
      <c r="J695" s="37">
        <f t="shared" si="145"/>
        <v>250452</v>
      </c>
      <c r="K695" s="37">
        <f t="shared" si="146"/>
        <v>832632</v>
      </c>
      <c r="L695" s="37"/>
      <c r="M695" s="37">
        <f t="shared" si="147"/>
        <v>190489</v>
      </c>
      <c r="N695" s="37">
        <f t="shared" si="148"/>
        <v>847473</v>
      </c>
      <c r="O695" s="37">
        <f t="shared" si="149"/>
        <v>1037962</v>
      </c>
      <c r="P695" s="37">
        <f t="shared" si="150"/>
        <v>1037962</v>
      </c>
      <c r="Q695" s="37">
        <f t="shared" si="151"/>
        <v>974575</v>
      </c>
    </row>
    <row r="696" spans="1:17" s="34" customFormat="1" ht="15" x14ac:dyDescent="0.3">
      <c r="A696" s="53">
        <v>29305</v>
      </c>
      <c r="B696" s="54" t="s">
        <v>1022</v>
      </c>
      <c r="C696" s="62">
        <v>75102.740000000005</v>
      </c>
      <c r="D696" s="35">
        <f t="shared" si="152"/>
        <v>1.0384124975027009E-4</v>
      </c>
      <c r="E696" s="61">
        <f t="shared" si="140"/>
        <v>605348</v>
      </c>
      <c r="F696" s="36">
        <f t="shared" si="141"/>
        <v>1074903</v>
      </c>
      <c r="G696" s="36">
        <f t="shared" si="142"/>
        <v>211491</v>
      </c>
      <c r="H696" s="37">
        <f t="shared" si="143"/>
        <v>1678</v>
      </c>
      <c r="I696" s="37">
        <f t="shared" si="144"/>
        <v>64841</v>
      </c>
      <c r="J696" s="37">
        <f t="shared" si="145"/>
        <v>28617</v>
      </c>
      <c r="K696" s="37">
        <f t="shared" si="146"/>
        <v>95136</v>
      </c>
      <c r="L696" s="37"/>
      <c r="M696" s="37">
        <f t="shared" si="147"/>
        <v>21765</v>
      </c>
      <c r="N696" s="37">
        <f t="shared" si="148"/>
        <v>96832</v>
      </c>
      <c r="O696" s="37">
        <f t="shared" si="149"/>
        <v>118597</v>
      </c>
      <c r="P696" s="37">
        <f t="shared" si="150"/>
        <v>118597</v>
      </c>
      <c r="Q696" s="37">
        <f t="shared" si="151"/>
        <v>111355</v>
      </c>
    </row>
    <row r="697" spans="1:17" s="34" customFormat="1" ht="15" x14ac:dyDescent="0.3">
      <c r="A697" s="53">
        <v>29306</v>
      </c>
      <c r="B697" s="54" t="s">
        <v>1023</v>
      </c>
      <c r="C697" s="62">
        <v>16210.59</v>
      </c>
      <c r="D697" s="35">
        <f t="shared" si="152"/>
        <v>2.2413668593039758E-5</v>
      </c>
      <c r="E697" s="61">
        <f t="shared" si="140"/>
        <v>130662</v>
      </c>
      <c r="F697" s="36">
        <f t="shared" si="141"/>
        <v>232013</v>
      </c>
      <c r="G697" s="36">
        <f t="shared" si="142"/>
        <v>45649</v>
      </c>
      <c r="H697" s="37">
        <f t="shared" si="143"/>
        <v>362</v>
      </c>
      <c r="I697" s="37">
        <f t="shared" si="144"/>
        <v>13996</v>
      </c>
      <c r="J697" s="37">
        <f t="shared" si="145"/>
        <v>6177</v>
      </c>
      <c r="K697" s="37">
        <f t="shared" si="146"/>
        <v>20535</v>
      </c>
      <c r="L697" s="37"/>
      <c r="M697" s="37">
        <f t="shared" si="147"/>
        <v>4698</v>
      </c>
      <c r="N697" s="37">
        <f t="shared" si="148"/>
        <v>20901</v>
      </c>
      <c r="O697" s="37">
        <f t="shared" si="149"/>
        <v>25599</v>
      </c>
      <c r="P697" s="37">
        <f t="shared" si="150"/>
        <v>25599</v>
      </c>
      <c r="Q697" s="37">
        <f t="shared" si="151"/>
        <v>24035</v>
      </c>
    </row>
    <row r="698" spans="1:17" s="34" customFormat="1" ht="15" x14ac:dyDescent="0.3">
      <c r="A698" s="53">
        <v>29307</v>
      </c>
      <c r="B698" s="54" t="s">
        <v>1024</v>
      </c>
      <c r="C698" s="62">
        <v>6745.75</v>
      </c>
      <c r="D698" s="35">
        <f t="shared" si="152"/>
        <v>9.3270513233323357E-6</v>
      </c>
      <c r="E698" s="61">
        <f t="shared" si="140"/>
        <v>54373</v>
      </c>
      <c r="F698" s="36">
        <f t="shared" si="141"/>
        <v>96548</v>
      </c>
      <c r="G698" s="36">
        <f t="shared" si="142"/>
        <v>18996</v>
      </c>
      <c r="H698" s="37">
        <f t="shared" si="143"/>
        <v>151</v>
      </c>
      <c r="I698" s="37">
        <f t="shared" si="144"/>
        <v>5824</v>
      </c>
      <c r="J698" s="37">
        <f t="shared" si="145"/>
        <v>2570</v>
      </c>
      <c r="K698" s="37">
        <f t="shared" si="146"/>
        <v>8545</v>
      </c>
      <c r="L698" s="37"/>
      <c r="M698" s="37">
        <f t="shared" si="147"/>
        <v>1955</v>
      </c>
      <c r="N698" s="37">
        <f t="shared" si="148"/>
        <v>8697</v>
      </c>
      <c r="O698" s="37">
        <f t="shared" si="149"/>
        <v>10652</v>
      </c>
      <c r="P698" s="37">
        <f t="shared" si="150"/>
        <v>10652</v>
      </c>
      <c r="Q698" s="37">
        <f t="shared" si="151"/>
        <v>10002</v>
      </c>
    </row>
    <row r="699" spans="1:17" s="34" customFormat="1" ht="15" x14ac:dyDescent="0.3">
      <c r="A699" s="53">
        <v>29309</v>
      </c>
      <c r="B699" s="54" t="s">
        <v>1025</v>
      </c>
      <c r="C699" s="62">
        <v>37413.42</v>
      </c>
      <c r="D699" s="35">
        <f t="shared" si="152"/>
        <v>5.1729887487883258E-5</v>
      </c>
      <c r="E699" s="61">
        <f t="shared" si="140"/>
        <v>301562</v>
      </c>
      <c r="F699" s="36">
        <f t="shared" si="141"/>
        <v>535477</v>
      </c>
      <c r="G699" s="36">
        <f t="shared" si="142"/>
        <v>105357</v>
      </c>
      <c r="H699" s="37">
        <f t="shared" si="143"/>
        <v>836</v>
      </c>
      <c r="I699" s="37">
        <f t="shared" si="144"/>
        <v>32302</v>
      </c>
      <c r="J699" s="37">
        <f t="shared" si="145"/>
        <v>14256</v>
      </c>
      <c r="K699" s="37">
        <f t="shared" si="146"/>
        <v>47394</v>
      </c>
      <c r="L699" s="37"/>
      <c r="M699" s="37">
        <f t="shared" si="147"/>
        <v>10843</v>
      </c>
      <c r="N699" s="37">
        <f t="shared" si="148"/>
        <v>48238</v>
      </c>
      <c r="O699" s="37">
        <f t="shared" si="149"/>
        <v>59081</v>
      </c>
      <c r="P699" s="37">
        <f t="shared" si="150"/>
        <v>59081</v>
      </c>
      <c r="Q699" s="37">
        <f t="shared" si="151"/>
        <v>55473</v>
      </c>
    </row>
    <row r="700" spans="1:17" s="34" customFormat="1" ht="15" x14ac:dyDescent="0.3">
      <c r="A700" s="53">
        <v>29506</v>
      </c>
      <c r="B700" s="54" t="s">
        <v>1026</v>
      </c>
      <c r="C700" s="62">
        <v>544764.15</v>
      </c>
      <c r="D700" s="35">
        <f t="shared" si="152"/>
        <v>7.5322138919490275E-4</v>
      </c>
      <c r="E700" s="61">
        <f t="shared" si="140"/>
        <v>4390947</v>
      </c>
      <c r="F700" s="36">
        <f t="shared" si="141"/>
        <v>7796904</v>
      </c>
      <c r="G700" s="36">
        <f t="shared" si="142"/>
        <v>1534067</v>
      </c>
      <c r="H700" s="37">
        <f t="shared" si="143"/>
        <v>12173</v>
      </c>
      <c r="I700" s="37">
        <f t="shared" si="144"/>
        <v>470333</v>
      </c>
      <c r="J700" s="37">
        <f t="shared" si="145"/>
        <v>207573</v>
      </c>
      <c r="K700" s="37">
        <f t="shared" si="146"/>
        <v>690079</v>
      </c>
      <c r="L700" s="37"/>
      <c r="M700" s="37">
        <f t="shared" si="147"/>
        <v>157876</v>
      </c>
      <c r="N700" s="37">
        <f t="shared" si="148"/>
        <v>702380</v>
      </c>
      <c r="O700" s="37">
        <f t="shared" si="149"/>
        <v>860256</v>
      </c>
      <c r="P700" s="37">
        <f t="shared" si="150"/>
        <v>860256</v>
      </c>
      <c r="Q700" s="37">
        <f t="shared" si="151"/>
        <v>807720</v>
      </c>
    </row>
    <row r="701" spans="1:17" s="34" customFormat="1" ht="15" x14ac:dyDescent="0.3">
      <c r="A701" s="53">
        <v>29542</v>
      </c>
      <c r="B701" s="54" t="s">
        <v>1027</v>
      </c>
      <c r="C701" s="62">
        <v>420778.59</v>
      </c>
      <c r="D701" s="35">
        <f t="shared" si="152"/>
        <v>5.8179201789117815E-4</v>
      </c>
      <c r="E701" s="61">
        <f t="shared" si="140"/>
        <v>3391590</v>
      </c>
      <c r="F701" s="36">
        <f t="shared" si="141"/>
        <v>6022368</v>
      </c>
      <c r="G701" s="36">
        <f t="shared" si="142"/>
        <v>1184921</v>
      </c>
      <c r="H701" s="37">
        <f t="shared" si="143"/>
        <v>9402</v>
      </c>
      <c r="I701" s="37">
        <f t="shared" si="144"/>
        <v>363288</v>
      </c>
      <c r="J701" s="37">
        <f t="shared" si="145"/>
        <v>160330</v>
      </c>
      <c r="K701" s="37">
        <f t="shared" si="146"/>
        <v>533020</v>
      </c>
      <c r="L701" s="37"/>
      <c r="M701" s="37">
        <f t="shared" si="147"/>
        <v>121944</v>
      </c>
      <c r="N701" s="37">
        <f t="shared" si="148"/>
        <v>542522</v>
      </c>
      <c r="O701" s="37">
        <f t="shared" si="149"/>
        <v>664466</v>
      </c>
      <c r="P701" s="37">
        <f t="shared" si="150"/>
        <v>664466</v>
      </c>
      <c r="Q701" s="37">
        <f t="shared" si="151"/>
        <v>623887</v>
      </c>
    </row>
    <row r="702" spans="1:17" s="34" customFormat="1" ht="15" x14ac:dyDescent="0.3">
      <c r="A702" s="53">
        <v>29543</v>
      </c>
      <c r="B702" s="54" t="s">
        <v>1028</v>
      </c>
      <c r="C702" s="62">
        <v>603647.61</v>
      </c>
      <c r="D702" s="35">
        <f t="shared" si="152"/>
        <v>8.3463695507199375E-4</v>
      </c>
      <c r="E702" s="61">
        <f t="shared" si="140"/>
        <v>4865563</v>
      </c>
      <c r="F702" s="36">
        <f t="shared" si="141"/>
        <v>8639670</v>
      </c>
      <c r="G702" s="36">
        <f t="shared" si="142"/>
        <v>1699884</v>
      </c>
      <c r="H702" s="37">
        <f t="shared" si="143"/>
        <v>13489</v>
      </c>
      <c r="I702" s="37">
        <f t="shared" si="144"/>
        <v>521171</v>
      </c>
      <c r="J702" s="37">
        <f t="shared" si="145"/>
        <v>230009</v>
      </c>
      <c r="K702" s="37">
        <f t="shared" si="146"/>
        <v>764669</v>
      </c>
      <c r="L702" s="37"/>
      <c r="M702" s="37">
        <f t="shared" si="147"/>
        <v>174940</v>
      </c>
      <c r="N702" s="37">
        <f t="shared" si="148"/>
        <v>778300</v>
      </c>
      <c r="O702" s="37">
        <f t="shared" si="149"/>
        <v>953240</v>
      </c>
      <c r="P702" s="37">
        <f t="shared" si="150"/>
        <v>953240</v>
      </c>
      <c r="Q702" s="37">
        <f t="shared" si="151"/>
        <v>895027</v>
      </c>
    </row>
    <row r="703" spans="1:17" s="34" customFormat="1" ht="15" x14ac:dyDescent="0.3">
      <c r="A703" s="53">
        <v>29544</v>
      </c>
      <c r="B703" s="54" t="s">
        <v>1029</v>
      </c>
      <c r="C703" s="62">
        <v>2635737.4900000002</v>
      </c>
      <c r="D703" s="35">
        <f t="shared" si="152"/>
        <v>3.6443181031110185E-3</v>
      </c>
      <c r="E703" s="61">
        <f t="shared" si="140"/>
        <v>21244759</v>
      </c>
      <c r="F703" s="36">
        <f t="shared" si="141"/>
        <v>37723834</v>
      </c>
      <c r="G703" s="36">
        <f t="shared" si="142"/>
        <v>7422292</v>
      </c>
      <c r="H703" s="37">
        <f t="shared" si="143"/>
        <v>58896</v>
      </c>
      <c r="I703" s="37">
        <f t="shared" si="144"/>
        <v>2275618</v>
      </c>
      <c r="J703" s="37">
        <f t="shared" si="145"/>
        <v>1004301</v>
      </c>
      <c r="K703" s="37">
        <f t="shared" si="146"/>
        <v>3338815</v>
      </c>
      <c r="L703" s="37"/>
      <c r="M703" s="37">
        <f t="shared" si="147"/>
        <v>763851</v>
      </c>
      <c r="N703" s="37">
        <f t="shared" si="148"/>
        <v>3398329</v>
      </c>
      <c r="O703" s="37">
        <f t="shared" si="149"/>
        <v>4162180</v>
      </c>
      <c r="P703" s="37">
        <f t="shared" si="150"/>
        <v>4162180</v>
      </c>
      <c r="Q703" s="37">
        <f t="shared" si="151"/>
        <v>3908001</v>
      </c>
    </row>
    <row r="704" spans="1:17" s="34" customFormat="1" ht="15" x14ac:dyDescent="0.3">
      <c r="A704" s="53">
        <v>29546</v>
      </c>
      <c r="B704" s="54" t="s">
        <v>1030</v>
      </c>
      <c r="C704" s="62">
        <v>730646.8</v>
      </c>
      <c r="D704" s="35">
        <f t="shared" si="152"/>
        <v>1.0102331398033633E-3</v>
      </c>
      <c r="E704" s="61">
        <f t="shared" si="140"/>
        <v>5889211</v>
      </c>
      <c r="F704" s="36">
        <f t="shared" si="141"/>
        <v>10457338</v>
      </c>
      <c r="G704" s="36">
        <f t="shared" si="142"/>
        <v>2057517</v>
      </c>
      <c r="H704" s="37">
        <f t="shared" si="143"/>
        <v>16327</v>
      </c>
      <c r="I704" s="37">
        <f t="shared" si="144"/>
        <v>630819</v>
      </c>
      <c r="J704" s="37">
        <f t="shared" si="145"/>
        <v>278400</v>
      </c>
      <c r="K704" s="37">
        <f t="shared" si="146"/>
        <v>925546</v>
      </c>
      <c r="L704" s="37"/>
      <c r="M704" s="37">
        <f t="shared" si="147"/>
        <v>211745</v>
      </c>
      <c r="N704" s="37">
        <f t="shared" si="148"/>
        <v>942043</v>
      </c>
      <c r="O704" s="37">
        <f t="shared" si="149"/>
        <v>1153788</v>
      </c>
      <c r="P704" s="37">
        <f t="shared" si="150"/>
        <v>1153788</v>
      </c>
      <c r="Q704" s="37">
        <f t="shared" si="151"/>
        <v>1083328</v>
      </c>
    </row>
    <row r="705" spans="1:17" s="34" customFormat="1" ht="15" x14ac:dyDescent="0.3">
      <c r="A705" s="53">
        <v>29603</v>
      </c>
      <c r="B705" s="54" t="s">
        <v>1031</v>
      </c>
      <c r="C705" s="62">
        <v>7328.98</v>
      </c>
      <c r="D705" s="35">
        <f t="shared" si="152"/>
        <v>1.0133457748608564E-5</v>
      </c>
      <c r="E705" s="61">
        <f t="shared" si="140"/>
        <v>59074</v>
      </c>
      <c r="F705" s="36">
        <f t="shared" si="141"/>
        <v>104896</v>
      </c>
      <c r="G705" s="36">
        <f t="shared" si="142"/>
        <v>20639</v>
      </c>
      <c r="H705" s="37">
        <f t="shared" si="143"/>
        <v>164</v>
      </c>
      <c r="I705" s="37">
        <f t="shared" si="144"/>
        <v>6328</v>
      </c>
      <c r="J705" s="37">
        <f t="shared" si="145"/>
        <v>2793</v>
      </c>
      <c r="K705" s="37">
        <f t="shared" si="146"/>
        <v>9285</v>
      </c>
      <c r="L705" s="37"/>
      <c r="M705" s="37">
        <f t="shared" si="147"/>
        <v>2124</v>
      </c>
      <c r="N705" s="37">
        <f t="shared" si="148"/>
        <v>9449</v>
      </c>
      <c r="O705" s="37">
        <f t="shared" si="149"/>
        <v>11573</v>
      </c>
      <c r="P705" s="37">
        <f t="shared" si="150"/>
        <v>11573</v>
      </c>
      <c r="Q705" s="37">
        <f t="shared" si="151"/>
        <v>10867</v>
      </c>
    </row>
    <row r="706" spans="1:17" s="34" customFormat="1" ht="15" x14ac:dyDescent="0.3">
      <c r="A706" s="53">
        <v>29604</v>
      </c>
      <c r="B706" s="54" t="s">
        <v>1032</v>
      </c>
      <c r="C706" s="62">
        <v>96402.74</v>
      </c>
      <c r="D706" s="35">
        <f t="shared" si="152"/>
        <v>1.3329182132303498E-4</v>
      </c>
      <c r="E706" s="61">
        <f t="shared" si="140"/>
        <v>777032</v>
      </c>
      <c r="F706" s="36">
        <f t="shared" si="141"/>
        <v>1379758</v>
      </c>
      <c r="G706" s="36">
        <f t="shared" si="142"/>
        <v>271472</v>
      </c>
      <c r="H706" s="37">
        <f t="shared" si="143"/>
        <v>2154</v>
      </c>
      <c r="I706" s="37">
        <f t="shared" si="144"/>
        <v>83231</v>
      </c>
      <c r="J706" s="37">
        <f t="shared" si="145"/>
        <v>36733</v>
      </c>
      <c r="K706" s="37">
        <f t="shared" si="146"/>
        <v>122118</v>
      </c>
      <c r="L706" s="37"/>
      <c r="M706" s="37">
        <f t="shared" si="147"/>
        <v>27938</v>
      </c>
      <c r="N706" s="37">
        <f t="shared" si="148"/>
        <v>124295</v>
      </c>
      <c r="O706" s="37">
        <f t="shared" si="149"/>
        <v>152233</v>
      </c>
      <c r="P706" s="37">
        <f t="shared" si="150"/>
        <v>152233</v>
      </c>
      <c r="Q706" s="37">
        <f t="shared" si="151"/>
        <v>142936</v>
      </c>
    </row>
    <row r="707" spans="1:17" s="34" customFormat="1" ht="15" x14ac:dyDescent="0.3">
      <c r="A707" s="53">
        <v>29701</v>
      </c>
      <c r="B707" s="54" t="s">
        <v>1033</v>
      </c>
      <c r="C707" s="62">
        <v>64360.52</v>
      </c>
      <c r="D707" s="35">
        <f t="shared" si="152"/>
        <v>8.8988455432881033E-5</v>
      </c>
      <c r="E707" s="61">
        <f t="shared" si="140"/>
        <v>518763</v>
      </c>
      <c r="F707" s="36">
        <f t="shared" si="141"/>
        <v>921156</v>
      </c>
      <c r="G707" s="36">
        <f t="shared" si="142"/>
        <v>181241</v>
      </c>
      <c r="H707" s="37">
        <f t="shared" si="143"/>
        <v>1438</v>
      </c>
      <c r="I707" s="37">
        <f t="shared" si="144"/>
        <v>55567</v>
      </c>
      <c r="J707" s="37">
        <f t="shared" si="145"/>
        <v>24523</v>
      </c>
      <c r="K707" s="37">
        <f t="shared" si="146"/>
        <v>81528</v>
      </c>
      <c r="L707" s="37"/>
      <c r="M707" s="37">
        <f t="shared" si="147"/>
        <v>18652</v>
      </c>
      <c r="N707" s="37">
        <f t="shared" si="148"/>
        <v>82982</v>
      </c>
      <c r="O707" s="37">
        <f t="shared" si="149"/>
        <v>101634</v>
      </c>
      <c r="P707" s="37">
        <f t="shared" si="150"/>
        <v>101634</v>
      </c>
      <c r="Q707" s="37">
        <f t="shared" si="151"/>
        <v>95427</v>
      </c>
    </row>
    <row r="708" spans="1:17" s="34" customFormat="1" ht="15" x14ac:dyDescent="0.3">
      <c r="A708" s="53">
        <v>30201</v>
      </c>
      <c r="B708" s="54" t="s">
        <v>1034</v>
      </c>
      <c r="C708" s="62">
        <v>371790.22</v>
      </c>
      <c r="D708" s="35">
        <f t="shared" si="152"/>
        <v>5.1405795700300489E-4</v>
      </c>
      <c r="E708" s="61">
        <f t="shared" si="140"/>
        <v>2996730</v>
      </c>
      <c r="F708" s="36">
        <f t="shared" si="141"/>
        <v>5321225</v>
      </c>
      <c r="G708" s="36">
        <f t="shared" si="142"/>
        <v>1046969</v>
      </c>
      <c r="H708" s="37">
        <f t="shared" si="143"/>
        <v>8308</v>
      </c>
      <c r="I708" s="37">
        <f t="shared" si="144"/>
        <v>320993</v>
      </c>
      <c r="J708" s="37">
        <f t="shared" si="145"/>
        <v>141664</v>
      </c>
      <c r="K708" s="37">
        <f t="shared" si="146"/>
        <v>470965</v>
      </c>
      <c r="L708" s="37"/>
      <c r="M708" s="37">
        <f t="shared" si="147"/>
        <v>107747</v>
      </c>
      <c r="N708" s="37">
        <f t="shared" si="148"/>
        <v>479359</v>
      </c>
      <c r="O708" s="37">
        <f t="shared" si="149"/>
        <v>587106</v>
      </c>
      <c r="P708" s="37">
        <f t="shared" si="150"/>
        <v>587106</v>
      </c>
      <c r="Q708" s="37">
        <f t="shared" si="151"/>
        <v>551252</v>
      </c>
    </row>
    <row r="709" spans="1:17" s="34" customFormat="1" ht="15" x14ac:dyDescent="0.3">
      <c r="A709" s="53">
        <v>30203</v>
      </c>
      <c r="B709" s="54" t="s">
        <v>1035</v>
      </c>
      <c r="C709" s="62">
        <v>11498.49</v>
      </c>
      <c r="D709" s="35">
        <f t="shared" si="152"/>
        <v>1.5898455526935277E-5</v>
      </c>
      <c r="E709" s="61">
        <f t="shared" si="140"/>
        <v>92681</v>
      </c>
      <c r="F709" s="36">
        <f t="shared" si="141"/>
        <v>164571</v>
      </c>
      <c r="G709" s="36">
        <f t="shared" si="142"/>
        <v>32380</v>
      </c>
      <c r="H709" s="37">
        <f t="shared" si="143"/>
        <v>257</v>
      </c>
      <c r="I709" s="37">
        <f t="shared" si="144"/>
        <v>9927</v>
      </c>
      <c r="J709" s="37">
        <f t="shared" si="145"/>
        <v>4381</v>
      </c>
      <c r="K709" s="37">
        <f t="shared" si="146"/>
        <v>14565</v>
      </c>
      <c r="L709" s="37"/>
      <c r="M709" s="37">
        <f t="shared" si="147"/>
        <v>3332</v>
      </c>
      <c r="N709" s="37">
        <f t="shared" si="148"/>
        <v>14825</v>
      </c>
      <c r="O709" s="37">
        <f t="shared" si="149"/>
        <v>18157</v>
      </c>
      <c r="P709" s="37">
        <f t="shared" si="150"/>
        <v>18157</v>
      </c>
      <c r="Q709" s="37">
        <f t="shared" si="151"/>
        <v>17049</v>
      </c>
    </row>
    <row r="710" spans="1:17" s="34" customFormat="1" ht="15" x14ac:dyDescent="0.3">
      <c r="A710" s="53">
        <v>30204</v>
      </c>
      <c r="B710" s="54" t="s">
        <v>1036</v>
      </c>
      <c r="C710" s="62">
        <v>1135106.01</v>
      </c>
      <c r="D710" s="35">
        <f t="shared" si="152"/>
        <v>1.5694610699615295E-3</v>
      </c>
      <c r="E710" s="61">
        <f t="shared" si="140"/>
        <v>9149262</v>
      </c>
      <c r="F710" s="36">
        <f t="shared" si="141"/>
        <v>16246136</v>
      </c>
      <c r="G710" s="36">
        <f t="shared" si="142"/>
        <v>3196482</v>
      </c>
      <c r="H710" s="37">
        <f t="shared" si="143"/>
        <v>25364</v>
      </c>
      <c r="I710" s="37">
        <f t="shared" si="144"/>
        <v>980017</v>
      </c>
      <c r="J710" s="37">
        <f t="shared" si="145"/>
        <v>432512</v>
      </c>
      <c r="K710" s="37">
        <f t="shared" si="146"/>
        <v>1437893</v>
      </c>
      <c r="L710" s="37"/>
      <c r="M710" s="37">
        <f t="shared" si="147"/>
        <v>328960</v>
      </c>
      <c r="N710" s="37">
        <f t="shared" si="148"/>
        <v>1463524</v>
      </c>
      <c r="O710" s="37">
        <f t="shared" si="149"/>
        <v>1792484</v>
      </c>
      <c r="P710" s="37">
        <f t="shared" si="150"/>
        <v>1792484</v>
      </c>
      <c r="Q710" s="37">
        <f t="shared" si="151"/>
        <v>1683019</v>
      </c>
    </row>
    <row r="711" spans="1:17" s="34" customFormat="1" ht="15" x14ac:dyDescent="0.3">
      <c r="A711" s="53">
        <v>30207</v>
      </c>
      <c r="B711" s="54" t="s">
        <v>1037</v>
      </c>
      <c r="C711" s="62">
        <v>5335.8</v>
      </c>
      <c r="D711" s="35">
        <f t="shared" si="152"/>
        <v>7.3775755773689626E-6</v>
      </c>
      <c r="E711" s="61">
        <f t="shared" si="140"/>
        <v>43008</v>
      </c>
      <c r="F711" s="36">
        <f t="shared" si="141"/>
        <v>76368</v>
      </c>
      <c r="G711" s="36">
        <f t="shared" si="142"/>
        <v>15026</v>
      </c>
      <c r="H711" s="37">
        <f t="shared" si="143"/>
        <v>119</v>
      </c>
      <c r="I711" s="37">
        <f t="shared" si="144"/>
        <v>4607</v>
      </c>
      <c r="J711" s="37">
        <f t="shared" si="145"/>
        <v>2033</v>
      </c>
      <c r="K711" s="37">
        <f t="shared" si="146"/>
        <v>6759</v>
      </c>
      <c r="L711" s="37"/>
      <c r="M711" s="37">
        <f t="shared" si="147"/>
        <v>1546</v>
      </c>
      <c r="N711" s="37">
        <f t="shared" si="148"/>
        <v>6880</v>
      </c>
      <c r="O711" s="37">
        <f t="shared" si="149"/>
        <v>8426</v>
      </c>
      <c r="P711" s="37">
        <f t="shared" si="150"/>
        <v>8426</v>
      </c>
      <c r="Q711" s="37">
        <f t="shared" si="151"/>
        <v>7911</v>
      </c>
    </row>
    <row r="712" spans="1:17" s="34" customFormat="1" ht="15" x14ac:dyDescent="0.3">
      <c r="A712" s="53">
        <v>30301</v>
      </c>
      <c r="B712" s="54" t="s">
        <v>1038</v>
      </c>
      <c r="C712" s="62">
        <v>141004.46</v>
      </c>
      <c r="D712" s="35">
        <f t="shared" si="152"/>
        <v>1.9496065452155229E-4</v>
      </c>
      <c r="E712" s="61">
        <f t="shared" si="140"/>
        <v>1136534</v>
      </c>
      <c r="F712" s="36">
        <f t="shared" si="141"/>
        <v>2018118</v>
      </c>
      <c r="G712" s="36">
        <f t="shared" si="142"/>
        <v>397072</v>
      </c>
      <c r="H712" s="37">
        <f t="shared" si="143"/>
        <v>3151</v>
      </c>
      <c r="I712" s="37">
        <f t="shared" si="144"/>
        <v>121739</v>
      </c>
      <c r="J712" s="37">
        <f t="shared" si="145"/>
        <v>53727</v>
      </c>
      <c r="K712" s="37">
        <f t="shared" si="146"/>
        <v>178617</v>
      </c>
      <c r="L712" s="37"/>
      <c r="M712" s="37">
        <f t="shared" si="147"/>
        <v>40864</v>
      </c>
      <c r="N712" s="37">
        <f t="shared" si="148"/>
        <v>181801</v>
      </c>
      <c r="O712" s="37">
        <f t="shared" si="149"/>
        <v>222665</v>
      </c>
      <c r="P712" s="37">
        <f t="shared" si="150"/>
        <v>222665</v>
      </c>
      <c r="Q712" s="37">
        <f t="shared" si="151"/>
        <v>209067</v>
      </c>
    </row>
    <row r="713" spans="1:17" s="34" customFormat="1" ht="15" x14ac:dyDescent="0.3">
      <c r="A713" s="53">
        <v>30302</v>
      </c>
      <c r="B713" s="54" t="s">
        <v>1039</v>
      </c>
      <c r="C713" s="62">
        <v>43250.33</v>
      </c>
      <c r="D713" s="35">
        <f t="shared" si="152"/>
        <v>5.9800325784539933E-5</v>
      </c>
      <c r="E713" s="61">
        <f t="shared" si="140"/>
        <v>348609</v>
      </c>
      <c r="F713" s="36">
        <f t="shared" si="141"/>
        <v>619018</v>
      </c>
      <c r="G713" s="36">
        <f t="shared" si="142"/>
        <v>121794</v>
      </c>
      <c r="H713" s="37">
        <f t="shared" si="143"/>
        <v>966</v>
      </c>
      <c r="I713" s="37">
        <f t="shared" si="144"/>
        <v>37341</v>
      </c>
      <c r="J713" s="37">
        <f t="shared" si="145"/>
        <v>16480</v>
      </c>
      <c r="K713" s="37">
        <f t="shared" si="146"/>
        <v>54787</v>
      </c>
      <c r="L713" s="37"/>
      <c r="M713" s="37">
        <f t="shared" si="147"/>
        <v>12534</v>
      </c>
      <c r="N713" s="37">
        <f t="shared" si="148"/>
        <v>55764</v>
      </c>
      <c r="O713" s="37">
        <f t="shared" si="149"/>
        <v>68298</v>
      </c>
      <c r="P713" s="37">
        <f t="shared" si="150"/>
        <v>68298</v>
      </c>
      <c r="Q713" s="37">
        <f t="shared" si="151"/>
        <v>64127</v>
      </c>
    </row>
    <row r="714" spans="1:17" s="34" customFormat="1" ht="15" x14ac:dyDescent="0.3">
      <c r="A714" s="53">
        <v>30303</v>
      </c>
      <c r="B714" s="54" t="s">
        <v>1040</v>
      </c>
      <c r="C714" s="62">
        <v>10197.469999999999</v>
      </c>
      <c r="D714" s="35">
        <f t="shared" si="152"/>
        <v>1.4099592492775718E-5</v>
      </c>
      <c r="E714" s="61">
        <f t="shared" si="140"/>
        <v>82194</v>
      </c>
      <c r="F714" s="36">
        <f t="shared" si="141"/>
        <v>145951</v>
      </c>
      <c r="G714" s="36">
        <f t="shared" si="142"/>
        <v>28716</v>
      </c>
      <c r="H714" s="37">
        <f t="shared" si="143"/>
        <v>228</v>
      </c>
      <c r="I714" s="37">
        <f t="shared" si="144"/>
        <v>8804</v>
      </c>
      <c r="J714" s="37">
        <f t="shared" si="145"/>
        <v>3886</v>
      </c>
      <c r="K714" s="37">
        <f t="shared" si="146"/>
        <v>12918</v>
      </c>
      <c r="L714" s="37"/>
      <c r="M714" s="37">
        <f t="shared" si="147"/>
        <v>2955</v>
      </c>
      <c r="N714" s="37">
        <f t="shared" si="148"/>
        <v>13148</v>
      </c>
      <c r="O714" s="37">
        <f t="shared" si="149"/>
        <v>16103</v>
      </c>
      <c r="P714" s="37">
        <f t="shared" si="150"/>
        <v>16103</v>
      </c>
      <c r="Q714" s="37">
        <f t="shared" si="151"/>
        <v>15120</v>
      </c>
    </row>
    <row r="715" spans="1:17" s="34" customFormat="1" ht="15" x14ac:dyDescent="0.3">
      <c r="A715" s="53">
        <v>30304</v>
      </c>
      <c r="B715" s="54" t="s">
        <v>1041</v>
      </c>
      <c r="C715" s="62">
        <v>3766.21</v>
      </c>
      <c r="D715" s="35">
        <f t="shared" si="152"/>
        <v>5.2073726367635144E-6</v>
      </c>
      <c r="E715" s="61">
        <f t="shared" si="140"/>
        <v>30357</v>
      </c>
      <c r="F715" s="36">
        <f t="shared" si="141"/>
        <v>53904</v>
      </c>
      <c r="G715" s="36">
        <f t="shared" si="142"/>
        <v>10606</v>
      </c>
      <c r="H715" s="37">
        <f t="shared" si="143"/>
        <v>84</v>
      </c>
      <c r="I715" s="37">
        <f t="shared" si="144"/>
        <v>3252</v>
      </c>
      <c r="J715" s="37">
        <f t="shared" si="145"/>
        <v>1435</v>
      </c>
      <c r="K715" s="37">
        <f t="shared" si="146"/>
        <v>4771</v>
      </c>
      <c r="L715" s="37"/>
      <c r="M715" s="37">
        <f t="shared" si="147"/>
        <v>1091</v>
      </c>
      <c r="N715" s="37">
        <f t="shared" si="148"/>
        <v>4856</v>
      </c>
      <c r="O715" s="37">
        <f t="shared" si="149"/>
        <v>5947</v>
      </c>
      <c r="P715" s="37">
        <f t="shared" si="150"/>
        <v>5947</v>
      </c>
      <c r="Q715" s="37">
        <f t="shared" si="151"/>
        <v>5584</v>
      </c>
    </row>
    <row r="716" spans="1:17" s="34" customFormat="1" ht="15" x14ac:dyDescent="0.3">
      <c r="A716" s="53">
        <v>30305</v>
      </c>
      <c r="B716" s="54" t="s">
        <v>1042</v>
      </c>
      <c r="C716" s="62">
        <v>20515.12</v>
      </c>
      <c r="D716" s="35">
        <f t="shared" si="152"/>
        <v>2.8365352576707064E-5</v>
      </c>
      <c r="E716" s="61">
        <f t="shared" ref="E716:E779" si="153">ROUND(D716*$E$10,0)</f>
        <v>165357</v>
      </c>
      <c r="F716" s="36">
        <f t="shared" ref="F716:F779" si="154">+ROUND(D716*$F$10,0)</f>
        <v>293621</v>
      </c>
      <c r="G716" s="36">
        <f t="shared" ref="G716:G779" si="155">+ROUND(D716*$G$10,0)</f>
        <v>57771</v>
      </c>
      <c r="H716" s="37">
        <f t="shared" ref="H716:H779" si="156">ROUND(D716*$H$10,0)</f>
        <v>458</v>
      </c>
      <c r="I716" s="37">
        <f t="shared" ref="I716:I779" si="157">ROUND(D716*$I$10,0)</f>
        <v>17712</v>
      </c>
      <c r="J716" s="37">
        <f t="shared" ref="J716:J779" si="158">ROUND(D716*$J$10,0)</f>
        <v>7817</v>
      </c>
      <c r="K716" s="37">
        <f t="shared" ref="K716:K779" si="159">ROUND(SUM(H716:J716),0)</f>
        <v>25987</v>
      </c>
      <c r="L716" s="37"/>
      <c r="M716" s="37">
        <f t="shared" ref="M716:M779" si="160">ROUND(D716*$M$10,0)</f>
        <v>5945</v>
      </c>
      <c r="N716" s="37">
        <f t="shared" ref="N716:N779" si="161">ROUND(D716*$N$10,0)</f>
        <v>26451</v>
      </c>
      <c r="O716" s="37">
        <f t="shared" ref="O716:O779" si="162">ROUND(SUM(L716:N716),0)</f>
        <v>32396</v>
      </c>
      <c r="P716" s="37">
        <f t="shared" ref="P716:P779" si="163">ROUND(SUM(M716:N716),0)</f>
        <v>32396</v>
      </c>
      <c r="Q716" s="37">
        <f t="shared" ref="Q716:Q779" si="164">ROUND(D716*$Q$10,0)</f>
        <v>30418</v>
      </c>
    </row>
    <row r="717" spans="1:17" s="34" customFormat="1" ht="15" x14ac:dyDescent="0.3">
      <c r="A717" s="53">
        <v>30306</v>
      </c>
      <c r="B717" s="54" t="s">
        <v>1043</v>
      </c>
      <c r="C717" s="62">
        <v>25648</v>
      </c>
      <c r="D717" s="35">
        <f t="shared" ref="D717:D780" si="165">+C717/$C$10</f>
        <v>3.54623596102476E-5</v>
      </c>
      <c r="E717" s="61">
        <f t="shared" si="153"/>
        <v>206730</v>
      </c>
      <c r="F717" s="36">
        <f t="shared" si="154"/>
        <v>367085</v>
      </c>
      <c r="G717" s="36">
        <f t="shared" si="155"/>
        <v>72225</v>
      </c>
      <c r="H717" s="37">
        <f t="shared" si="156"/>
        <v>573</v>
      </c>
      <c r="I717" s="37">
        <f t="shared" si="157"/>
        <v>22144</v>
      </c>
      <c r="J717" s="37">
        <f t="shared" si="158"/>
        <v>9773</v>
      </c>
      <c r="K717" s="37">
        <f t="shared" si="159"/>
        <v>32490</v>
      </c>
      <c r="L717" s="37"/>
      <c r="M717" s="37">
        <f t="shared" si="160"/>
        <v>7433</v>
      </c>
      <c r="N717" s="37">
        <f t="shared" si="161"/>
        <v>33069</v>
      </c>
      <c r="O717" s="37">
        <f t="shared" si="162"/>
        <v>40502</v>
      </c>
      <c r="P717" s="37">
        <f t="shared" si="163"/>
        <v>40502</v>
      </c>
      <c r="Q717" s="37">
        <f t="shared" si="164"/>
        <v>38028</v>
      </c>
    </row>
    <row r="718" spans="1:17" s="34" customFormat="1" ht="15" x14ac:dyDescent="0.3">
      <c r="A718" s="53">
        <v>30307</v>
      </c>
      <c r="B718" s="54" t="s">
        <v>1044</v>
      </c>
      <c r="C718" s="62">
        <v>49333.34</v>
      </c>
      <c r="D718" s="35">
        <f t="shared" si="165"/>
        <v>6.8211035708617136E-5</v>
      </c>
      <c r="E718" s="61">
        <f t="shared" si="153"/>
        <v>397640</v>
      </c>
      <c r="F718" s="36">
        <f t="shared" si="154"/>
        <v>706080</v>
      </c>
      <c r="G718" s="36">
        <f t="shared" si="155"/>
        <v>138924</v>
      </c>
      <c r="H718" s="37">
        <f t="shared" si="156"/>
        <v>1102</v>
      </c>
      <c r="I718" s="37">
        <f t="shared" si="157"/>
        <v>42593</v>
      </c>
      <c r="J718" s="37">
        <f t="shared" si="158"/>
        <v>18798</v>
      </c>
      <c r="K718" s="37">
        <f t="shared" si="159"/>
        <v>62493</v>
      </c>
      <c r="L718" s="37"/>
      <c r="M718" s="37">
        <f t="shared" si="160"/>
        <v>14297</v>
      </c>
      <c r="N718" s="37">
        <f t="shared" si="161"/>
        <v>63607</v>
      </c>
      <c r="O718" s="37">
        <f t="shared" si="162"/>
        <v>77904</v>
      </c>
      <c r="P718" s="37">
        <f t="shared" si="163"/>
        <v>77904</v>
      </c>
      <c r="Q718" s="37">
        <f t="shared" si="164"/>
        <v>73146</v>
      </c>
    </row>
    <row r="719" spans="1:17" s="34" customFormat="1" ht="15" x14ac:dyDescent="0.3">
      <c r="A719" s="53">
        <v>30310</v>
      </c>
      <c r="B719" s="54" t="s">
        <v>1045</v>
      </c>
      <c r="C719" s="62">
        <v>81461.56</v>
      </c>
      <c r="D719" s="35">
        <f t="shared" si="165"/>
        <v>1.1263331000981603E-4</v>
      </c>
      <c r="E719" s="61">
        <f t="shared" si="153"/>
        <v>656602</v>
      </c>
      <c r="F719" s="36">
        <f t="shared" si="154"/>
        <v>1165914</v>
      </c>
      <c r="G719" s="36">
        <f t="shared" si="155"/>
        <v>229397</v>
      </c>
      <c r="H719" s="37">
        <f t="shared" si="156"/>
        <v>1820</v>
      </c>
      <c r="I719" s="37">
        <f t="shared" si="157"/>
        <v>70332</v>
      </c>
      <c r="J719" s="37">
        <f t="shared" si="158"/>
        <v>31039</v>
      </c>
      <c r="K719" s="37">
        <f t="shared" si="159"/>
        <v>103191</v>
      </c>
      <c r="L719" s="37"/>
      <c r="M719" s="37">
        <f t="shared" si="160"/>
        <v>23608</v>
      </c>
      <c r="N719" s="37">
        <f t="shared" si="161"/>
        <v>105031</v>
      </c>
      <c r="O719" s="37">
        <f t="shared" si="162"/>
        <v>128639</v>
      </c>
      <c r="P719" s="37">
        <f t="shared" si="163"/>
        <v>128639</v>
      </c>
      <c r="Q719" s="37">
        <f t="shared" si="164"/>
        <v>120783</v>
      </c>
    </row>
    <row r="720" spans="1:17" s="34" customFormat="1" ht="15" x14ac:dyDescent="0.3">
      <c r="A720" s="53">
        <v>30313</v>
      </c>
      <c r="B720" s="54" t="s">
        <v>1046</v>
      </c>
      <c r="C720" s="62">
        <v>1851.13</v>
      </c>
      <c r="D720" s="35">
        <f t="shared" si="165"/>
        <v>2.5594758946240505E-6</v>
      </c>
      <c r="E720" s="61">
        <f t="shared" si="153"/>
        <v>14921</v>
      </c>
      <c r="F720" s="36">
        <f t="shared" si="154"/>
        <v>26494</v>
      </c>
      <c r="G720" s="36">
        <f t="shared" si="155"/>
        <v>5213</v>
      </c>
      <c r="H720" s="37">
        <f t="shared" si="156"/>
        <v>41</v>
      </c>
      <c r="I720" s="37">
        <f t="shared" si="157"/>
        <v>1598</v>
      </c>
      <c r="J720" s="37">
        <f t="shared" si="158"/>
        <v>705</v>
      </c>
      <c r="K720" s="37">
        <f t="shared" si="159"/>
        <v>2344</v>
      </c>
      <c r="L720" s="37"/>
      <c r="M720" s="37">
        <f t="shared" si="160"/>
        <v>536</v>
      </c>
      <c r="N720" s="37">
        <f t="shared" si="161"/>
        <v>2387</v>
      </c>
      <c r="O720" s="37">
        <f t="shared" si="162"/>
        <v>2923</v>
      </c>
      <c r="P720" s="37">
        <f t="shared" si="163"/>
        <v>2923</v>
      </c>
      <c r="Q720" s="37">
        <f t="shared" si="164"/>
        <v>2745</v>
      </c>
    </row>
    <row r="721" spans="1:17" s="34" customFormat="1" ht="15" x14ac:dyDescent="0.3">
      <c r="A721" s="53">
        <v>30314</v>
      </c>
      <c r="B721" s="54" t="s">
        <v>1047</v>
      </c>
      <c r="C721" s="62">
        <v>15629.32</v>
      </c>
      <c r="D721" s="35">
        <f t="shared" si="165"/>
        <v>2.16099721734106E-5</v>
      </c>
      <c r="E721" s="61">
        <f t="shared" si="153"/>
        <v>125977</v>
      </c>
      <c r="F721" s="36">
        <f t="shared" si="154"/>
        <v>223694</v>
      </c>
      <c r="G721" s="36">
        <f t="shared" si="155"/>
        <v>44012</v>
      </c>
      <c r="H721" s="37">
        <f t="shared" si="156"/>
        <v>349</v>
      </c>
      <c r="I721" s="37">
        <f t="shared" si="157"/>
        <v>13494</v>
      </c>
      <c r="J721" s="37">
        <f t="shared" si="158"/>
        <v>5955</v>
      </c>
      <c r="K721" s="37">
        <f t="shared" si="159"/>
        <v>19798</v>
      </c>
      <c r="L721" s="37"/>
      <c r="M721" s="37">
        <f t="shared" si="160"/>
        <v>4529</v>
      </c>
      <c r="N721" s="37">
        <f t="shared" si="161"/>
        <v>20151</v>
      </c>
      <c r="O721" s="37">
        <f t="shared" si="162"/>
        <v>24680</v>
      </c>
      <c r="P721" s="37">
        <f t="shared" si="163"/>
        <v>24680</v>
      </c>
      <c r="Q721" s="37">
        <f t="shared" si="164"/>
        <v>23174</v>
      </c>
    </row>
    <row r="722" spans="1:17" s="34" customFormat="1" ht="15" x14ac:dyDescent="0.3">
      <c r="A722" s="53">
        <v>30315</v>
      </c>
      <c r="B722" s="54" t="s">
        <v>1048</v>
      </c>
      <c r="C722" s="62">
        <v>12636.89</v>
      </c>
      <c r="D722" s="35">
        <f t="shared" si="165"/>
        <v>1.7472471051744457E-5</v>
      </c>
      <c r="E722" s="61">
        <f t="shared" si="153"/>
        <v>101857</v>
      </c>
      <c r="F722" s="36">
        <f t="shared" si="154"/>
        <v>180865</v>
      </c>
      <c r="G722" s="36">
        <f t="shared" si="155"/>
        <v>35586</v>
      </c>
      <c r="H722" s="37">
        <f t="shared" si="156"/>
        <v>282</v>
      </c>
      <c r="I722" s="37">
        <f t="shared" si="157"/>
        <v>10910</v>
      </c>
      <c r="J722" s="37">
        <f t="shared" si="158"/>
        <v>4815</v>
      </c>
      <c r="K722" s="37">
        <f t="shared" si="159"/>
        <v>16007</v>
      </c>
      <c r="L722" s="37"/>
      <c r="M722" s="37">
        <f t="shared" si="160"/>
        <v>3662</v>
      </c>
      <c r="N722" s="37">
        <f t="shared" si="161"/>
        <v>16293</v>
      </c>
      <c r="O722" s="37">
        <f t="shared" si="162"/>
        <v>19955</v>
      </c>
      <c r="P722" s="37">
        <f t="shared" si="163"/>
        <v>19955</v>
      </c>
      <c r="Q722" s="37">
        <f t="shared" si="164"/>
        <v>18737</v>
      </c>
    </row>
    <row r="723" spans="1:17" s="34" customFormat="1" ht="15" x14ac:dyDescent="0.3">
      <c r="A723" s="53">
        <v>30317</v>
      </c>
      <c r="B723" s="54" t="s">
        <v>1049</v>
      </c>
      <c r="C723" s="62">
        <v>5047.8</v>
      </c>
      <c r="D723" s="35">
        <f t="shared" si="165"/>
        <v>6.9793706659625643E-6</v>
      </c>
      <c r="E723" s="61">
        <f t="shared" si="153"/>
        <v>40687</v>
      </c>
      <c r="F723" s="36">
        <f t="shared" si="154"/>
        <v>72246</v>
      </c>
      <c r="G723" s="36">
        <f t="shared" si="155"/>
        <v>14215</v>
      </c>
      <c r="H723" s="37">
        <f t="shared" si="156"/>
        <v>113</v>
      </c>
      <c r="I723" s="37">
        <f t="shared" si="157"/>
        <v>4358</v>
      </c>
      <c r="J723" s="37">
        <f t="shared" si="158"/>
        <v>1923</v>
      </c>
      <c r="K723" s="37">
        <f t="shared" si="159"/>
        <v>6394</v>
      </c>
      <c r="L723" s="37"/>
      <c r="M723" s="37">
        <f t="shared" si="160"/>
        <v>1463</v>
      </c>
      <c r="N723" s="37">
        <f t="shared" si="161"/>
        <v>6508</v>
      </c>
      <c r="O723" s="37">
        <f t="shared" si="162"/>
        <v>7971</v>
      </c>
      <c r="P723" s="37">
        <f t="shared" si="163"/>
        <v>7971</v>
      </c>
      <c r="Q723" s="37">
        <f t="shared" si="164"/>
        <v>7484</v>
      </c>
    </row>
    <row r="724" spans="1:17" s="34" customFormat="1" ht="15" x14ac:dyDescent="0.3">
      <c r="A724" s="53">
        <v>30401</v>
      </c>
      <c r="B724" s="54" t="s">
        <v>1050</v>
      </c>
      <c r="C724" s="62">
        <v>569.88</v>
      </c>
      <c r="D724" s="35">
        <f t="shared" si="165"/>
        <v>7.8794796844541106E-7</v>
      </c>
      <c r="E724" s="61">
        <f t="shared" si="153"/>
        <v>4593</v>
      </c>
      <c r="F724" s="36">
        <f t="shared" si="154"/>
        <v>8156</v>
      </c>
      <c r="G724" s="36">
        <f t="shared" si="155"/>
        <v>1605</v>
      </c>
      <c r="H724" s="37">
        <f t="shared" si="156"/>
        <v>13</v>
      </c>
      <c r="I724" s="37">
        <f t="shared" si="157"/>
        <v>492</v>
      </c>
      <c r="J724" s="37">
        <f t="shared" si="158"/>
        <v>217</v>
      </c>
      <c r="K724" s="37">
        <f t="shared" si="159"/>
        <v>722</v>
      </c>
      <c r="L724" s="37"/>
      <c r="M724" s="37">
        <f t="shared" si="160"/>
        <v>165</v>
      </c>
      <c r="N724" s="37">
        <f t="shared" si="161"/>
        <v>735</v>
      </c>
      <c r="O724" s="37">
        <f t="shared" si="162"/>
        <v>900</v>
      </c>
      <c r="P724" s="37">
        <f t="shared" si="163"/>
        <v>900</v>
      </c>
      <c r="Q724" s="37">
        <f t="shared" si="164"/>
        <v>845</v>
      </c>
    </row>
    <row r="725" spans="1:17" s="34" customFormat="1" ht="15" x14ac:dyDescent="0.3">
      <c r="A725" s="53">
        <v>30524</v>
      </c>
      <c r="B725" s="54" t="s">
        <v>1051</v>
      </c>
      <c r="C725" s="62">
        <v>785561.25</v>
      </c>
      <c r="D725" s="35">
        <f t="shared" si="165"/>
        <v>1.0861609304185754E-3</v>
      </c>
      <c r="E725" s="61">
        <f t="shared" si="153"/>
        <v>6331837</v>
      </c>
      <c r="F725" s="36">
        <f t="shared" si="154"/>
        <v>11243298</v>
      </c>
      <c r="G725" s="36">
        <f t="shared" si="155"/>
        <v>2212157</v>
      </c>
      <c r="H725" s="37">
        <f t="shared" si="156"/>
        <v>17554</v>
      </c>
      <c r="I725" s="37">
        <f t="shared" si="157"/>
        <v>678230</v>
      </c>
      <c r="J725" s="37">
        <f t="shared" si="158"/>
        <v>299324</v>
      </c>
      <c r="K725" s="37">
        <f t="shared" si="159"/>
        <v>995108</v>
      </c>
      <c r="L725" s="37"/>
      <c r="M725" s="37">
        <f t="shared" si="160"/>
        <v>227660</v>
      </c>
      <c r="N725" s="37">
        <f t="shared" si="161"/>
        <v>1012846</v>
      </c>
      <c r="O725" s="37">
        <f t="shared" si="162"/>
        <v>1240506</v>
      </c>
      <c r="P725" s="37">
        <f t="shared" si="163"/>
        <v>1240506</v>
      </c>
      <c r="Q725" s="37">
        <f t="shared" si="164"/>
        <v>1164750</v>
      </c>
    </row>
    <row r="726" spans="1:17" s="34" customFormat="1" ht="15" x14ac:dyDescent="0.3">
      <c r="A726" s="53">
        <v>30528</v>
      </c>
      <c r="B726" s="54" t="s">
        <v>1052</v>
      </c>
      <c r="C726" s="62">
        <v>198797.15</v>
      </c>
      <c r="D726" s="35">
        <f t="shared" si="165"/>
        <v>2.7486806077636983E-4</v>
      </c>
      <c r="E726" s="61">
        <f t="shared" si="153"/>
        <v>1602359</v>
      </c>
      <c r="F726" s="36">
        <f t="shared" si="154"/>
        <v>2845272</v>
      </c>
      <c r="G726" s="36">
        <f t="shared" si="155"/>
        <v>559817</v>
      </c>
      <c r="H726" s="37">
        <f t="shared" si="156"/>
        <v>4442</v>
      </c>
      <c r="I726" s="37">
        <f t="shared" si="157"/>
        <v>171636</v>
      </c>
      <c r="J726" s="37">
        <f t="shared" si="158"/>
        <v>75748</v>
      </c>
      <c r="K726" s="37">
        <f t="shared" si="159"/>
        <v>251826</v>
      </c>
      <c r="L726" s="37"/>
      <c r="M726" s="37">
        <f t="shared" si="160"/>
        <v>57612</v>
      </c>
      <c r="N726" s="37">
        <f t="shared" si="161"/>
        <v>256315</v>
      </c>
      <c r="O726" s="37">
        <f t="shared" si="162"/>
        <v>313927</v>
      </c>
      <c r="P726" s="37">
        <f t="shared" si="163"/>
        <v>313927</v>
      </c>
      <c r="Q726" s="37">
        <f t="shared" si="164"/>
        <v>294756</v>
      </c>
    </row>
    <row r="727" spans="1:17" s="34" customFormat="1" ht="15" x14ac:dyDescent="0.3">
      <c r="A727" s="53">
        <v>30529</v>
      </c>
      <c r="B727" s="54" t="s">
        <v>1053</v>
      </c>
      <c r="C727" s="62">
        <v>706377.49</v>
      </c>
      <c r="D727" s="35">
        <f t="shared" si="165"/>
        <v>9.7667703411431989E-4</v>
      </c>
      <c r="E727" s="61">
        <f t="shared" si="153"/>
        <v>5693594</v>
      </c>
      <c r="F727" s="36">
        <f t="shared" si="154"/>
        <v>10109985</v>
      </c>
      <c r="G727" s="36">
        <f t="shared" si="155"/>
        <v>1989174</v>
      </c>
      <c r="H727" s="37">
        <f t="shared" si="156"/>
        <v>15784</v>
      </c>
      <c r="I727" s="37">
        <f t="shared" si="157"/>
        <v>609865</v>
      </c>
      <c r="J727" s="37">
        <f t="shared" si="158"/>
        <v>269152</v>
      </c>
      <c r="K727" s="37">
        <f t="shared" si="159"/>
        <v>894801</v>
      </c>
      <c r="L727" s="37"/>
      <c r="M727" s="37">
        <f t="shared" si="160"/>
        <v>204712</v>
      </c>
      <c r="N727" s="37">
        <f t="shared" si="161"/>
        <v>910752</v>
      </c>
      <c r="O727" s="37">
        <f t="shared" si="162"/>
        <v>1115464</v>
      </c>
      <c r="P727" s="37">
        <f t="shared" si="163"/>
        <v>1115464</v>
      </c>
      <c r="Q727" s="37">
        <f t="shared" si="164"/>
        <v>1047344</v>
      </c>
    </row>
    <row r="728" spans="1:17" s="34" customFormat="1" ht="15" x14ac:dyDescent="0.3">
      <c r="A728" s="53">
        <v>30602</v>
      </c>
      <c r="B728" s="54" t="s">
        <v>1054</v>
      </c>
      <c r="C728" s="62">
        <v>11506.2</v>
      </c>
      <c r="D728" s="35">
        <f t="shared" si="165"/>
        <v>1.5909115804251052E-5</v>
      </c>
      <c r="E728" s="61">
        <f t="shared" si="153"/>
        <v>92743</v>
      </c>
      <c r="F728" s="36">
        <f t="shared" si="154"/>
        <v>164682</v>
      </c>
      <c r="G728" s="36">
        <f t="shared" si="155"/>
        <v>32402</v>
      </c>
      <c r="H728" s="37">
        <f t="shared" si="156"/>
        <v>257</v>
      </c>
      <c r="I728" s="37">
        <f t="shared" si="157"/>
        <v>9934</v>
      </c>
      <c r="J728" s="37">
        <f t="shared" si="158"/>
        <v>4384</v>
      </c>
      <c r="K728" s="37">
        <f t="shared" si="159"/>
        <v>14575</v>
      </c>
      <c r="L728" s="37"/>
      <c r="M728" s="37">
        <f t="shared" si="160"/>
        <v>3335</v>
      </c>
      <c r="N728" s="37">
        <f t="shared" si="161"/>
        <v>14835</v>
      </c>
      <c r="O728" s="37">
        <f t="shared" si="162"/>
        <v>18170</v>
      </c>
      <c r="P728" s="37">
        <f t="shared" si="163"/>
        <v>18170</v>
      </c>
      <c r="Q728" s="37">
        <f t="shared" si="164"/>
        <v>17060</v>
      </c>
    </row>
    <row r="729" spans="1:17" s="34" customFormat="1" ht="15" x14ac:dyDescent="0.3">
      <c r="A729" s="53">
        <v>30701</v>
      </c>
      <c r="B729" s="54" t="s">
        <v>1055</v>
      </c>
      <c r="C729" s="62">
        <v>47181.47</v>
      </c>
      <c r="D729" s="35">
        <f t="shared" si="165"/>
        <v>6.5235739865880728E-5</v>
      </c>
      <c r="E729" s="61">
        <f t="shared" si="153"/>
        <v>380295</v>
      </c>
      <c r="F729" s="36">
        <f t="shared" si="154"/>
        <v>675282</v>
      </c>
      <c r="G729" s="36">
        <f t="shared" si="155"/>
        <v>132864</v>
      </c>
      <c r="H729" s="37">
        <f t="shared" si="156"/>
        <v>1054</v>
      </c>
      <c r="I729" s="37">
        <f t="shared" si="157"/>
        <v>40735</v>
      </c>
      <c r="J729" s="37">
        <f t="shared" si="158"/>
        <v>17978</v>
      </c>
      <c r="K729" s="37">
        <f t="shared" si="159"/>
        <v>59767</v>
      </c>
      <c r="L729" s="37"/>
      <c r="M729" s="37">
        <f t="shared" si="160"/>
        <v>13673</v>
      </c>
      <c r="N729" s="37">
        <f t="shared" si="161"/>
        <v>60832</v>
      </c>
      <c r="O729" s="37">
        <f t="shared" si="162"/>
        <v>74505</v>
      </c>
      <c r="P729" s="37">
        <f t="shared" si="163"/>
        <v>74505</v>
      </c>
      <c r="Q729" s="37">
        <f t="shared" si="164"/>
        <v>69956</v>
      </c>
    </row>
    <row r="730" spans="1:17" s="34" customFormat="1" ht="15" x14ac:dyDescent="0.3">
      <c r="A730" s="53">
        <v>30702</v>
      </c>
      <c r="B730" s="54" t="s">
        <v>1056</v>
      </c>
      <c r="C730" s="62">
        <v>23951.57</v>
      </c>
      <c r="D730" s="35">
        <f t="shared" si="165"/>
        <v>3.3116780589910255E-5</v>
      </c>
      <c r="E730" s="61">
        <f t="shared" si="153"/>
        <v>193056</v>
      </c>
      <c r="F730" s="36">
        <f t="shared" si="154"/>
        <v>342805</v>
      </c>
      <c r="G730" s="36">
        <f t="shared" si="155"/>
        <v>67448</v>
      </c>
      <c r="H730" s="37">
        <f t="shared" si="156"/>
        <v>535</v>
      </c>
      <c r="I730" s="37">
        <f t="shared" si="157"/>
        <v>20679</v>
      </c>
      <c r="J730" s="37">
        <f t="shared" si="158"/>
        <v>9126</v>
      </c>
      <c r="K730" s="37">
        <f t="shared" si="159"/>
        <v>30340</v>
      </c>
      <c r="L730" s="37"/>
      <c r="M730" s="37">
        <f t="shared" si="160"/>
        <v>6941</v>
      </c>
      <c r="N730" s="37">
        <f t="shared" si="161"/>
        <v>30881</v>
      </c>
      <c r="O730" s="37">
        <f t="shared" si="162"/>
        <v>37822</v>
      </c>
      <c r="P730" s="37">
        <f t="shared" si="163"/>
        <v>37822</v>
      </c>
      <c r="Q730" s="37">
        <f t="shared" si="164"/>
        <v>35513</v>
      </c>
    </row>
    <row r="731" spans="1:17" s="34" customFormat="1" ht="15" x14ac:dyDescent="0.3">
      <c r="A731" s="53">
        <v>31201</v>
      </c>
      <c r="B731" s="54" t="s">
        <v>1057</v>
      </c>
      <c r="C731" s="62">
        <v>1341431.6299999999</v>
      </c>
      <c r="D731" s="35">
        <f t="shared" si="165"/>
        <v>1.8547384145204539E-3</v>
      </c>
      <c r="E731" s="61">
        <f t="shared" si="153"/>
        <v>10812303</v>
      </c>
      <c r="F731" s="36">
        <f t="shared" si="154"/>
        <v>19199159</v>
      </c>
      <c r="G731" s="36">
        <f t="shared" si="155"/>
        <v>3777500</v>
      </c>
      <c r="H731" s="37">
        <f t="shared" si="156"/>
        <v>29975</v>
      </c>
      <c r="I731" s="37">
        <f t="shared" si="157"/>
        <v>1158152</v>
      </c>
      <c r="J731" s="37">
        <f t="shared" si="158"/>
        <v>511129</v>
      </c>
      <c r="K731" s="37">
        <f t="shared" si="159"/>
        <v>1699256</v>
      </c>
      <c r="L731" s="37"/>
      <c r="M731" s="37">
        <f t="shared" si="160"/>
        <v>388754</v>
      </c>
      <c r="N731" s="37">
        <f t="shared" si="161"/>
        <v>1729545</v>
      </c>
      <c r="O731" s="37">
        <f t="shared" si="162"/>
        <v>2118299</v>
      </c>
      <c r="P731" s="37">
        <f t="shared" si="163"/>
        <v>2118299</v>
      </c>
      <c r="Q731" s="37">
        <f t="shared" si="164"/>
        <v>1988937</v>
      </c>
    </row>
    <row r="732" spans="1:17" s="34" customFormat="1" ht="15" x14ac:dyDescent="0.3">
      <c r="A732" s="53">
        <v>31203</v>
      </c>
      <c r="B732" s="54" t="s">
        <v>1058</v>
      </c>
      <c r="C732" s="62">
        <v>27266.74</v>
      </c>
      <c r="D732" s="35">
        <f t="shared" si="165"/>
        <v>3.7700520090421191E-5</v>
      </c>
      <c r="E732" s="61">
        <f t="shared" si="153"/>
        <v>219777</v>
      </c>
      <c r="F732" s="36">
        <f t="shared" si="154"/>
        <v>390254</v>
      </c>
      <c r="G732" s="36">
        <f t="shared" si="155"/>
        <v>76784</v>
      </c>
      <c r="H732" s="37">
        <f t="shared" si="156"/>
        <v>609</v>
      </c>
      <c r="I732" s="37">
        <f t="shared" si="157"/>
        <v>23541</v>
      </c>
      <c r="J732" s="37">
        <f t="shared" si="158"/>
        <v>10390</v>
      </c>
      <c r="K732" s="37">
        <f t="shared" si="159"/>
        <v>34540</v>
      </c>
      <c r="L732" s="37"/>
      <c r="M732" s="37">
        <f t="shared" si="160"/>
        <v>7902</v>
      </c>
      <c r="N732" s="37">
        <f t="shared" si="161"/>
        <v>35156</v>
      </c>
      <c r="O732" s="37">
        <f t="shared" si="162"/>
        <v>43058</v>
      </c>
      <c r="P732" s="37">
        <f t="shared" si="163"/>
        <v>43058</v>
      </c>
      <c r="Q732" s="37">
        <f t="shared" si="164"/>
        <v>40428</v>
      </c>
    </row>
    <row r="733" spans="1:17" s="34" customFormat="1" ht="15" x14ac:dyDescent="0.3">
      <c r="A733" s="53">
        <v>31204</v>
      </c>
      <c r="B733" s="54" t="s">
        <v>1059</v>
      </c>
      <c r="C733" s="62">
        <v>35075.980000000003</v>
      </c>
      <c r="D733" s="35">
        <f t="shared" si="165"/>
        <v>4.8498012181918779E-5</v>
      </c>
      <c r="E733" s="61">
        <f t="shared" si="153"/>
        <v>282722</v>
      </c>
      <c r="F733" s="36">
        <f t="shared" si="154"/>
        <v>502023</v>
      </c>
      <c r="G733" s="36">
        <f t="shared" si="155"/>
        <v>98775</v>
      </c>
      <c r="H733" s="37">
        <f t="shared" si="156"/>
        <v>784</v>
      </c>
      <c r="I733" s="37">
        <f t="shared" si="157"/>
        <v>30284</v>
      </c>
      <c r="J733" s="37">
        <f t="shared" si="158"/>
        <v>13365</v>
      </c>
      <c r="K733" s="37">
        <f t="shared" si="159"/>
        <v>44433</v>
      </c>
      <c r="L733" s="37"/>
      <c r="M733" s="37">
        <f t="shared" si="160"/>
        <v>10165</v>
      </c>
      <c r="N733" s="37">
        <f t="shared" si="161"/>
        <v>45224</v>
      </c>
      <c r="O733" s="37">
        <f t="shared" si="162"/>
        <v>55389</v>
      </c>
      <c r="P733" s="37">
        <f t="shared" si="163"/>
        <v>55389</v>
      </c>
      <c r="Q733" s="37">
        <f t="shared" si="164"/>
        <v>52007</v>
      </c>
    </row>
    <row r="734" spans="1:17" s="34" customFormat="1" ht="15" x14ac:dyDescent="0.3">
      <c r="A734" s="53">
        <v>31205</v>
      </c>
      <c r="B734" s="54" t="s">
        <v>1060</v>
      </c>
      <c r="C734" s="62">
        <v>37726.68</v>
      </c>
      <c r="D734" s="35">
        <f t="shared" si="165"/>
        <v>5.2163018288394259E-5</v>
      </c>
      <c r="E734" s="61">
        <f t="shared" si="153"/>
        <v>304087</v>
      </c>
      <c r="F734" s="36">
        <f t="shared" si="154"/>
        <v>539961</v>
      </c>
      <c r="G734" s="36">
        <f t="shared" si="155"/>
        <v>106239</v>
      </c>
      <c r="H734" s="37">
        <f t="shared" si="156"/>
        <v>843</v>
      </c>
      <c r="I734" s="37">
        <f t="shared" si="157"/>
        <v>32572</v>
      </c>
      <c r="J734" s="37">
        <f t="shared" si="158"/>
        <v>14375</v>
      </c>
      <c r="K734" s="37">
        <f t="shared" si="159"/>
        <v>47790</v>
      </c>
      <c r="L734" s="37"/>
      <c r="M734" s="37">
        <f t="shared" si="160"/>
        <v>10933</v>
      </c>
      <c r="N734" s="37">
        <f t="shared" si="161"/>
        <v>48642</v>
      </c>
      <c r="O734" s="37">
        <f t="shared" si="162"/>
        <v>59575</v>
      </c>
      <c r="P734" s="37">
        <f t="shared" si="163"/>
        <v>59575</v>
      </c>
      <c r="Q734" s="37">
        <f t="shared" si="164"/>
        <v>55937</v>
      </c>
    </row>
    <row r="735" spans="1:17" s="34" customFormat="1" ht="15" x14ac:dyDescent="0.3">
      <c r="A735" s="53">
        <v>31209</v>
      </c>
      <c r="B735" s="54" t="s">
        <v>1061</v>
      </c>
      <c r="C735" s="62">
        <v>9442.16</v>
      </c>
      <c r="D735" s="35">
        <f t="shared" si="165"/>
        <v>1.3055258632934166E-5</v>
      </c>
      <c r="E735" s="61">
        <f t="shared" si="153"/>
        <v>76106</v>
      </c>
      <c r="F735" s="36">
        <f t="shared" si="154"/>
        <v>135140</v>
      </c>
      <c r="G735" s="36">
        <f t="shared" si="155"/>
        <v>26589</v>
      </c>
      <c r="H735" s="37">
        <f t="shared" si="156"/>
        <v>211</v>
      </c>
      <c r="I735" s="37">
        <f t="shared" si="157"/>
        <v>8152</v>
      </c>
      <c r="J735" s="37">
        <f t="shared" si="158"/>
        <v>3598</v>
      </c>
      <c r="K735" s="37">
        <f t="shared" si="159"/>
        <v>11961</v>
      </c>
      <c r="L735" s="37"/>
      <c r="M735" s="37">
        <f t="shared" si="160"/>
        <v>2736</v>
      </c>
      <c r="N735" s="37">
        <f t="shared" si="161"/>
        <v>12174</v>
      </c>
      <c r="O735" s="37">
        <f t="shared" si="162"/>
        <v>14910</v>
      </c>
      <c r="P735" s="37">
        <f t="shared" si="163"/>
        <v>14910</v>
      </c>
      <c r="Q735" s="37">
        <f t="shared" si="164"/>
        <v>14000</v>
      </c>
    </row>
    <row r="736" spans="1:17" s="34" customFormat="1" ht="15" x14ac:dyDescent="0.3">
      <c r="A736" s="53">
        <v>31301</v>
      </c>
      <c r="B736" s="54" t="s">
        <v>1062</v>
      </c>
      <c r="C736" s="62">
        <v>39201.660000000003</v>
      </c>
      <c r="D736" s="35">
        <f t="shared" si="165"/>
        <v>5.4202408150290828E-5</v>
      </c>
      <c r="E736" s="61">
        <f t="shared" si="153"/>
        <v>315976</v>
      </c>
      <c r="F736" s="36">
        <f t="shared" si="154"/>
        <v>561071</v>
      </c>
      <c r="G736" s="36">
        <f t="shared" si="155"/>
        <v>110393</v>
      </c>
      <c r="H736" s="37">
        <f t="shared" si="156"/>
        <v>876</v>
      </c>
      <c r="I736" s="37">
        <f t="shared" si="157"/>
        <v>33846</v>
      </c>
      <c r="J736" s="37">
        <f t="shared" si="158"/>
        <v>14937</v>
      </c>
      <c r="K736" s="37">
        <f t="shared" si="159"/>
        <v>49659</v>
      </c>
      <c r="L736" s="37"/>
      <c r="M736" s="37">
        <f t="shared" si="160"/>
        <v>11361</v>
      </c>
      <c r="N736" s="37">
        <f t="shared" si="161"/>
        <v>50544</v>
      </c>
      <c r="O736" s="37">
        <f t="shared" si="162"/>
        <v>61905</v>
      </c>
      <c r="P736" s="37">
        <f t="shared" si="163"/>
        <v>61905</v>
      </c>
      <c r="Q736" s="37">
        <f t="shared" si="164"/>
        <v>58124</v>
      </c>
    </row>
    <row r="737" spans="1:17" s="34" customFormat="1" ht="15" x14ac:dyDescent="0.3">
      <c r="A737" s="53">
        <v>31302</v>
      </c>
      <c r="B737" s="54" t="s">
        <v>1063</v>
      </c>
      <c r="C737" s="62">
        <v>10787.99</v>
      </c>
      <c r="D737" s="35">
        <f t="shared" si="165"/>
        <v>1.4916078479871921E-5</v>
      </c>
      <c r="E737" s="61">
        <f t="shared" si="153"/>
        <v>86954</v>
      </c>
      <c r="F737" s="36">
        <f t="shared" si="154"/>
        <v>154402</v>
      </c>
      <c r="G737" s="36">
        <f t="shared" si="155"/>
        <v>30379</v>
      </c>
      <c r="H737" s="37">
        <f t="shared" si="156"/>
        <v>241</v>
      </c>
      <c r="I737" s="37">
        <f t="shared" si="157"/>
        <v>9314</v>
      </c>
      <c r="J737" s="37">
        <f t="shared" si="158"/>
        <v>4111</v>
      </c>
      <c r="K737" s="37">
        <f t="shared" si="159"/>
        <v>13666</v>
      </c>
      <c r="L737" s="37"/>
      <c r="M737" s="37">
        <f t="shared" si="160"/>
        <v>3126</v>
      </c>
      <c r="N737" s="37">
        <f t="shared" si="161"/>
        <v>13909</v>
      </c>
      <c r="O737" s="37">
        <f t="shared" si="162"/>
        <v>17035</v>
      </c>
      <c r="P737" s="37">
        <f t="shared" si="163"/>
        <v>17035</v>
      </c>
      <c r="Q737" s="37">
        <f t="shared" si="164"/>
        <v>15995</v>
      </c>
    </row>
    <row r="738" spans="1:17" s="34" customFormat="1" ht="15" x14ac:dyDescent="0.3">
      <c r="A738" s="53">
        <v>31303</v>
      </c>
      <c r="B738" s="54" t="s">
        <v>1064</v>
      </c>
      <c r="C738" s="62">
        <v>18671.599999999999</v>
      </c>
      <c r="D738" s="35">
        <f t="shared" si="165"/>
        <v>2.5816398693804548E-5</v>
      </c>
      <c r="E738" s="61">
        <f t="shared" si="153"/>
        <v>150498</v>
      </c>
      <c r="F738" s="36">
        <f t="shared" si="154"/>
        <v>267236</v>
      </c>
      <c r="G738" s="36">
        <f t="shared" si="155"/>
        <v>52580</v>
      </c>
      <c r="H738" s="37">
        <f t="shared" si="156"/>
        <v>417</v>
      </c>
      <c r="I738" s="37">
        <f t="shared" si="157"/>
        <v>16121</v>
      </c>
      <c r="J738" s="37">
        <f t="shared" si="158"/>
        <v>7114</v>
      </c>
      <c r="K738" s="37">
        <f t="shared" si="159"/>
        <v>23652</v>
      </c>
      <c r="L738" s="37"/>
      <c r="M738" s="37">
        <f t="shared" si="160"/>
        <v>5411</v>
      </c>
      <c r="N738" s="37">
        <f t="shared" si="161"/>
        <v>24074</v>
      </c>
      <c r="O738" s="37">
        <f t="shared" si="162"/>
        <v>29485</v>
      </c>
      <c r="P738" s="37">
        <f t="shared" si="163"/>
        <v>29485</v>
      </c>
      <c r="Q738" s="37">
        <f t="shared" si="164"/>
        <v>27684</v>
      </c>
    </row>
    <row r="739" spans="1:17" s="34" customFormat="1" ht="15" x14ac:dyDescent="0.3">
      <c r="A739" s="53">
        <v>31305</v>
      </c>
      <c r="B739" s="54" t="s">
        <v>1065</v>
      </c>
      <c r="C739" s="62">
        <v>2461392.11</v>
      </c>
      <c r="D739" s="35">
        <f t="shared" si="165"/>
        <v>3.4032584274269386E-3</v>
      </c>
      <c r="E739" s="61">
        <f t="shared" si="153"/>
        <v>19839488</v>
      </c>
      <c r="F739" s="36">
        <f t="shared" si="154"/>
        <v>35228526</v>
      </c>
      <c r="G739" s="36">
        <f t="shared" si="155"/>
        <v>6931332</v>
      </c>
      <c r="H739" s="37">
        <f t="shared" si="156"/>
        <v>55001</v>
      </c>
      <c r="I739" s="37">
        <f t="shared" si="157"/>
        <v>2125093</v>
      </c>
      <c r="J739" s="37">
        <f t="shared" si="158"/>
        <v>937869</v>
      </c>
      <c r="K739" s="37">
        <f t="shared" si="159"/>
        <v>3117963</v>
      </c>
      <c r="L739" s="37"/>
      <c r="M739" s="37">
        <f t="shared" si="160"/>
        <v>713324</v>
      </c>
      <c r="N739" s="37">
        <f t="shared" si="161"/>
        <v>3173541</v>
      </c>
      <c r="O739" s="37">
        <f t="shared" si="162"/>
        <v>3886865</v>
      </c>
      <c r="P739" s="37">
        <f t="shared" si="163"/>
        <v>3886865</v>
      </c>
      <c r="Q739" s="37">
        <f t="shared" si="164"/>
        <v>3649500</v>
      </c>
    </row>
    <row r="740" spans="1:17" s="34" customFormat="1" ht="15" x14ac:dyDescent="0.3">
      <c r="A740" s="53">
        <v>31306</v>
      </c>
      <c r="B740" s="54" t="s">
        <v>1066</v>
      </c>
      <c r="C740" s="62">
        <v>78863.88</v>
      </c>
      <c r="D740" s="35">
        <f t="shared" si="165"/>
        <v>1.0904161232140571E-4</v>
      </c>
      <c r="E740" s="61">
        <f t="shared" si="153"/>
        <v>635664</v>
      </c>
      <c r="F740" s="36">
        <f t="shared" si="154"/>
        <v>1128735</v>
      </c>
      <c r="G740" s="36">
        <f t="shared" si="155"/>
        <v>222082</v>
      </c>
      <c r="H740" s="37">
        <f t="shared" si="156"/>
        <v>1762</v>
      </c>
      <c r="I740" s="37">
        <f t="shared" si="157"/>
        <v>68089</v>
      </c>
      <c r="J740" s="37">
        <f t="shared" si="158"/>
        <v>30050</v>
      </c>
      <c r="K740" s="37">
        <f t="shared" si="159"/>
        <v>99901</v>
      </c>
      <c r="L740" s="37"/>
      <c r="M740" s="37">
        <f t="shared" si="160"/>
        <v>22855</v>
      </c>
      <c r="N740" s="37">
        <f t="shared" si="161"/>
        <v>101681</v>
      </c>
      <c r="O740" s="37">
        <f t="shared" si="162"/>
        <v>124536</v>
      </c>
      <c r="P740" s="37">
        <f t="shared" si="163"/>
        <v>124536</v>
      </c>
      <c r="Q740" s="37">
        <f t="shared" si="164"/>
        <v>116931</v>
      </c>
    </row>
    <row r="741" spans="1:17" s="34" customFormat="1" ht="15" x14ac:dyDescent="0.3">
      <c r="A741" s="53">
        <v>31307</v>
      </c>
      <c r="B741" s="54" t="s">
        <v>1067</v>
      </c>
      <c r="C741" s="62">
        <v>19330.48</v>
      </c>
      <c r="D741" s="35">
        <f t="shared" si="165"/>
        <v>2.6727403041122077E-5</v>
      </c>
      <c r="E741" s="61">
        <f t="shared" si="153"/>
        <v>155809</v>
      </c>
      <c r="F741" s="36">
        <f t="shared" si="154"/>
        <v>276666</v>
      </c>
      <c r="G741" s="36">
        <f t="shared" si="155"/>
        <v>54435</v>
      </c>
      <c r="H741" s="37">
        <f t="shared" si="156"/>
        <v>432</v>
      </c>
      <c r="I741" s="37">
        <f t="shared" si="157"/>
        <v>16689</v>
      </c>
      <c r="J741" s="37">
        <f t="shared" si="158"/>
        <v>7366</v>
      </c>
      <c r="K741" s="37">
        <f t="shared" si="159"/>
        <v>24487</v>
      </c>
      <c r="L741" s="37"/>
      <c r="M741" s="37">
        <f t="shared" si="160"/>
        <v>5602</v>
      </c>
      <c r="N741" s="37">
        <f t="shared" si="161"/>
        <v>24923</v>
      </c>
      <c r="O741" s="37">
        <f t="shared" si="162"/>
        <v>30525</v>
      </c>
      <c r="P741" s="37">
        <f t="shared" si="163"/>
        <v>30525</v>
      </c>
      <c r="Q741" s="37">
        <f t="shared" si="164"/>
        <v>28661</v>
      </c>
    </row>
    <row r="742" spans="1:17" s="34" customFormat="1" ht="15" x14ac:dyDescent="0.3">
      <c r="A742" s="53">
        <v>31308</v>
      </c>
      <c r="B742" s="54" t="s">
        <v>1068</v>
      </c>
      <c r="C742" s="62">
        <v>7999.79</v>
      </c>
      <c r="D742" s="35">
        <f t="shared" si="165"/>
        <v>1.1060957181318726E-5</v>
      </c>
      <c r="E742" s="61">
        <f t="shared" si="153"/>
        <v>64480</v>
      </c>
      <c r="F742" s="36">
        <f t="shared" si="154"/>
        <v>114497</v>
      </c>
      <c r="G742" s="36">
        <f t="shared" si="155"/>
        <v>22528</v>
      </c>
      <c r="H742" s="37">
        <f t="shared" si="156"/>
        <v>179</v>
      </c>
      <c r="I742" s="37">
        <f t="shared" si="157"/>
        <v>6907</v>
      </c>
      <c r="J742" s="37">
        <f t="shared" si="158"/>
        <v>3048</v>
      </c>
      <c r="K742" s="37">
        <f t="shared" si="159"/>
        <v>10134</v>
      </c>
      <c r="L742" s="37"/>
      <c r="M742" s="37">
        <f t="shared" si="160"/>
        <v>2318</v>
      </c>
      <c r="N742" s="37">
        <f t="shared" si="161"/>
        <v>10314</v>
      </c>
      <c r="O742" s="37">
        <f t="shared" si="162"/>
        <v>12632</v>
      </c>
      <c r="P742" s="37">
        <f t="shared" si="163"/>
        <v>12632</v>
      </c>
      <c r="Q742" s="37">
        <f t="shared" si="164"/>
        <v>11861</v>
      </c>
    </row>
    <row r="743" spans="1:17" s="34" customFormat="1" ht="15" x14ac:dyDescent="0.3">
      <c r="A743" s="53">
        <v>31310</v>
      </c>
      <c r="B743" s="54" t="s">
        <v>1069</v>
      </c>
      <c r="C743" s="62">
        <v>77.88</v>
      </c>
      <c r="D743" s="35">
        <f t="shared" si="165"/>
        <v>1.076812447928136E-7</v>
      </c>
      <c r="E743" s="61">
        <f t="shared" si="153"/>
        <v>628</v>
      </c>
      <c r="F743" s="36">
        <f t="shared" si="154"/>
        <v>1115</v>
      </c>
      <c r="G743" s="36">
        <f t="shared" si="155"/>
        <v>219</v>
      </c>
      <c r="H743" s="37">
        <f t="shared" si="156"/>
        <v>2</v>
      </c>
      <c r="I743" s="37">
        <f t="shared" si="157"/>
        <v>67</v>
      </c>
      <c r="J743" s="37">
        <f t="shared" si="158"/>
        <v>30</v>
      </c>
      <c r="K743" s="37">
        <f t="shared" si="159"/>
        <v>99</v>
      </c>
      <c r="L743" s="37"/>
      <c r="M743" s="37">
        <f t="shared" si="160"/>
        <v>23</v>
      </c>
      <c r="N743" s="37">
        <f t="shared" si="161"/>
        <v>100</v>
      </c>
      <c r="O743" s="37">
        <f t="shared" si="162"/>
        <v>123</v>
      </c>
      <c r="P743" s="37">
        <f t="shared" si="163"/>
        <v>123</v>
      </c>
      <c r="Q743" s="37">
        <f t="shared" si="164"/>
        <v>115</v>
      </c>
    </row>
    <row r="744" spans="1:17" s="34" customFormat="1" ht="15" x14ac:dyDescent="0.3">
      <c r="A744" s="53">
        <v>31311</v>
      </c>
      <c r="B744" s="54" t="s">
        <v>1070</v>
      </c>
      <c r="C744" s="62">
        <v>55489.24</v>
      </c>
      <c r="D744" s="35">
        <f t="shared" si="165"/>
        <v>7.6722527424334663E-5</v>
      </c>
      <c r="E744" s="61">
        <f t="shared" si="153"/>
        <v>447258</v>
      </c>
      <c r="F744" s="36">
        <f t="shared" si="154"/>
        <v>794186</v>
      </c>
      <c r="G744" s="36">
        <f t="shared" si="155"/>
        <v>156259</v>
      </c>
      <c r="H744" s="37">
        <f t="shared" si="156"/>
        <v>1240</v>
      </c>
      <c r="I744" s="37">
        <f t="shared" si="157"/>
        <v>47908</v>
      </c>
      <c r="J744" s="37">
        <f t="shared" si="158"/>
        <v>21143</v>
      </c>
      <c r="K744" s="37">
        <f t="shared" si="159"/>
        <v>70291</v>
      </c>
      <c r="L744" s="37"/>
      <c r="M744" s="37">
        <f t="shared" si="160"/>
        <v>16081</v>
      </c>
      <c r="N744" s="37">
        <f t="shared" si="161"/>
        <v>71544</v>
      </c>
      <c r="O744" s="37">
        <f t="shared" si="162"/>
        <v>87625</v>
      </c>
      <c r="P744" s="37">
        <f t="shared" si="163"/>
        <v>87625</v>
      </c>
      <c r="Q744" s="37">
        <f t="shared" si="164"/>
        <v>82274</v>
      </c>
    </row>
    <row r="745" spans="1:17" s="34" customFormat="1" ht="15" x14ac:dyDescent="0.3">
      <c r="A745" s="53">
        <v>31312</v>
      </c>
      <c r="B745" s="54" t="s">
        <v>1071</v>
      </c>
      <c r="C745" s="62">
        <v>84.96</v>
      </c>
      <c r="D745" s="35">
        <f t="shared" si="165"/>
        <v>1.1747044886488756E-7</v>
      </c>
      <c r="E745" s="61">
        <f t="shared" si="153"/>
        <v>685</v>
      </c>
      <c r="F745" s="36">
        <f t="shared" si="154"/>
        <v>1216</v>
      </c>
      <c r="G745" s="36">
        <f t="shared" si="155"/>
        <v>239</v>
      </c>
      <c r="H745" s="37">
        <f t="shared" si="156"/>
        <v>2</v>
      </c>
      <c r="I745" s="37">
        <f t="shared" si="157"/>
        <v>73</v>
      </c>
      <c r="J745" s="37">
        <f t="shared" si="158"/>
        <v>32</v>
      </c>
      <c r="K745" s="37">
        <f t="shared" si="159"/>
        <v>107</v>
      </c>
      <c r="L745" s="37"/>
      <c r="M745" s="37">
        <f t="shared" si="160"/>
        <v>25</v>
      </c>
      <c r="N745" s="37">
        <f t="shared" si="161"/>
        <v>110</v>
      </c>
      <c r="O745" s="37">
        <f t="shared" si="162"/>
        <v>135</v>
      </c>
      <c r="P745" s="37">
        <f t="shared" si="163"/>
        <v>135</v>
      </c>
      <c r="Q745" s="37">
        <f t="shared" si="164"/>
        <v>126</v>
      </c>
    </row>
    <row r="746" spans="1:17" s="34" customFormat="1" ht="15" x14ac:dyDescent="0.3">
      <c r="A746" s="53">
        <v>31313</v>
      </c>
      <c r="B746" s="54" t="s">
        <v>1072</v>
      </c>
      <c r="C746" s="62">
        <v>4116.24</v>
      </c>
      <c r="D746" s="35">
        <f t="shared" si="165"/>
        <v>5.6913436962759508E-6</v>
      </c>
      <c r="E746" s="61">
        <f t="shared" si="153"/>
        <v>33178</v>
      </c>
      <c r="F746" s="36">
        <f t="shared" si="154"/>
        <v>58913</v>
      </c>
      <c r="G746" s="36">
        <f t="shared" si="155"/>
        <v>11591</v>
      </c>
      <c r="H746" s="37">
        <f t="shared" si="156"/>
        <v>92</v>
      </c>
      <c r="I746" s="37">
        <f t="shared" si="157"/>
        <v>3554</v>
      </c>
      <c r="J746" s="37">
        <f t="shared" si="158"/>
        <v>1568</v>
      </c>
      <c r="K746" s="37">
        <f t="shared" si="159"/>
        <v>5214</v>
      </c>
      <c r="L746" s="37"/>
      <c r="M746" s="37">
        <f t="shared" si="160"/>
        <v>1193</v>
      </c>
      <c r="N746" s="37">
        <f t="shared" si="161"/>
        <v>5307</v>
      </c>
      <c r="O746" s="37">
        <f t="shared" si="162"/>
        <v>6500</v>
      </c>
      <c r="P746" s="37">
        <f t="shared" si="163"/>
        <v>6500</v>
      </c>
      <c r="Q746" s="37">
        <f t="shared" si="164"/>
        <v>6103</v>
      </c>
    </row>
    <row r="747" spans="1:17" s="34" customFormat="1" ht="15" x14ac:dyDescent="0.3">
      <c r="A747" s="53">
        <v>31314</v>
      </c>
      <c r="B747" s="54" t="s">
        <v>1073</v>
      </c>
      <c r="C747" s="62">
        <v>1850.61</v>
      </c>
      <c r="D747" s="35">
        <f t="shared" si="165"/>
        <v>2.5587569135340109E-6</v>
      </c>
      <c r="E747" s="61">
        <f t="shared" si="153"/>
        <v>14916</v>
      </c>
      <c r="F747" s="36">
        <f t="shared" si="154"/>
        <v>26487</v>
      </c>
      <c r="G747" s="36">
        <f t="shared" si="155"/>
        <v>5211</v>
      </c>
      <c r="H747" s="37">
        <f t="shared" si="156"/>
        <v>41</v>
      </c>
      <c r="I747" s="37">
        <f t="shared" si="157"/>
        <v>1598</v>
      </c>
      <c r="J747" s="37">
        <f t="shared" si="158"/>
        <v>705</v>
      </c>
      <c r="K747" s="37">
        <f t="shared" si="159"/>
        <v>2344</v>
      </c>
      <c r="L747" s="37"/>
      <c r="M747" s="37">
        <f t="shared" si="160"/>
        <v>536</v>
      </c>
      <c r="N747" s="37">
        <f t="shared" si="161"/>
        <v>2386</v>
      </c>
      <c r="O747" s="37">
        <f t="shared" si="162"/>
        <v>2922</v>
      </c>
      <c r="P747" s="37">
        <f t="shared" si="163"/>
        <v>2922</v>
      </c>
      <c r="Q747" s="37">
        <f t="shared" si="164"/>
        <v>2744</v>
      </c>
    </row>
    <row r="748" spans="1:17" s="34" customFormat="1" ht="15" x14ac:dyDescent="0.3">
      <c r="A748" s="53">
        <v>31316</v>
      </c>
      <c r="B748" s="54" t="s">
        <v>1074</v>
      </c>
      <c r="C748" s="62">
        <v>1066.5999999999999</v>
      </c>
      <c r="D748" s="35">
        <f t="shared" si="165"/>
        <v>1.4747408281460578E-6</v>
      </c>
      <c r="E748" s="61">
        <f t="shared" si="153"/>
        <v>8597</v>
      </c>
      <c r="F748" s="36">
        <f t="shared" si="154"/>
        <v>15266</v>
      </c>
      <c r="G748" s="36">
        <f t="shared" si="155"/>
        <v>3004</v>
      </c>
      <c r="H748" s="37">
        <f t="shared" si="156"/>
        <v>24</v>
      </c>
      <c r="I748" s="37">
        <f t="shared" si="157"/>
        <v>921</v>
      </c>
      <c r="J748" s="37">
        <f t="shared" si="158"/>
        <v>406</v>
      </c>
      <c r="K748" s="37">
        <f t="shared" si="159"/>
        <v>1351</v>
      </c>
      <c r="L748" s="37"/>
      <c r="M748" s="37">
        <f t="shared" si="160"/>
        <v>309</v>
      </c>
      <c r="N748" s="37">
        <f t="shared" si="161"/>
        <v>1375</v>
      </c>
      <c r="O748" s="37">
        <f t="shared" si="162"/>
        <v>1684</v>
      </c>
      <c r="P748" s="37">
        <f t="shared" si="163"/>
        <v>1684</v>
      </c>
      <c r="Q748" s="37">
        <f t="shared" si="164"/>
        <v>1581</v>
      </c>
    </row>
    <row r="749" spans="1:17" s="34" customFormat="1" ht="15" x14ac:dyDescent="0.3">
      <c r="A749" s="53">
        <v>31317</v>
      </c>
      <c r="B749" s="54" t="s">
        <v>1075</v>
      </c>
      <c r="C749" s="62">
        <v>130.26</v>
      </c>
      <c r="D749" s="35">
        <f t="shared" si="165"/>
        <v>1.8010476305485232E-7</v>
      </c>
      <c r="E749" s="61">
        <f t="shared" si="153"/>
        <v>1050</v>
      </c>
      <c r="F749" s="36">
        <f t="shared" si="154"/>
        <v>1864</v>
      </c>
      <c r="G749" s="36">
        <f t="shared" si="155"/>
        <v>367</v>
      </c>
      <c r="H749" s="37">
        <f t="shared" si="156"/>
        <v>3</v>
      </c>
      <c r="I749" s="37">
        <f t="shared" si="157"/>
        <v>112</v>
      </c>
      <c r="J749" s="37">
        <f t="shared" si="158"/>
        <v>50</v>
      </c>
      <c r="K749" s="37">
        <f t="shared" si="159"/>
        <v>165</v>
      </c>
      <c r="L749" s="37"/>
      <c r="M749" s="37">
        <f t="shared" si="160"/>
        <v>38</v>
      </c>
      <c r="N749" s="37">
        <f t="shared" si="161"/>
        <v>168</v>
      </c>
      <c r="O749" s="37">
        <f t="shared" si="162"/>
        <v>206</v>
      </c>
      <c r="P749" s="37">
        <f t="shared" si="163"/>
        <v>206</v>
      </c>
      <c r="Q749" s="37">
        <f t="shared" si="164"/>
        <v>193</v>
      </c>
    </row>
    <row r="750" spans="1:17" s="34" customFormat="1" ht="15" x14ac:dyDescent="0.3">
      <c r="A750" s="53">
        <v>31318</v>
      </c>
      <c r="B750" s="54" t="s">
        <v>1076</v>
      </c>
      <c r="C750" s="62">
        <v>2593.06</v>
      </c>
      <c r="D750" s="35">
        <f t="shared" si="165"/>
        <v>3.5853098179565129E-6</v>
      </c>
      <c r="E750" s="61">
        <f t="shared" si="153"/>
        <v>20901</v>
      </c>
      <c r="F750" s="36">
        <f t="shared" si="154"/>
        <v>37113</v>
      </c>
      <c r="G750" s="36">
        <f t="shared" si="155"/>
        <v>7302</v>
      </c>
      <c r="H750" s="37">
        <f t="shared" si="156"/>
        <v>58</v>
      </c>
      <c r="I750" s="37">
        <f t="shared" si="157"/>
        <v>2239</v>
      </c>
      <c r="J750" s="37">
        <f t="shared" si="158"/>
        <v>988</v>
      </c>
      <c r="K750" s="37">
        <f t="shared" si="159"/>
        <v>3285</v>
      </c>
      <c r="L750" s="37"/>
      <c r="M750" s="37">
        <f t="shared" si="160"/>
        <v>751</v>
      </c>
      <c r="N750" s="37">
        <f t="shared" si="161"/>
        <v>3343</v>
      </c>
      <c r="O750" s="37">
        <f t="shared" si="162"/>
        <v>4094</v>
      </c>
      <c r="P750" s="37">
        <f t="shared" si="163"/>
        <v>4094</v>
      </c>
      <c r="Q750" s="37">
        <f t="shared" si="164"/>
        <v>3845</v>
      </c>
    </row>
    <row r="751" spans="1:17" s="34" customFormat="1" ht="15" x14ac:dyDescent="0.3">
      <c r="A751" s="53">
        <v>31319</v>
      </c>
      <c r="B751" s="54" t="s">
        <v>1077</v>
      </c>
      <c r="C751" s="62">
        <v>75340.240000000005</v>
      </c>
      <c r="D751" s="35">
        <f t="shared" si="165"/>
        <v>1.0416963053658613E-4</v>
      </c>
      <c r="E751" s="61">
        <f t="shared" si="153"/>
        <v>607263</v>
      </c>
      <c r="F751" s="36">
        <f t="shared" si="154"/>
        <v>1078303</v>
      </c>
      <c r="G751" s="36">
        <f t="shared" si="155"/>
        <v>212160</v>
      </c>
      <c r="H751" s="37">
        <f t="shared" si="156"/>
        <v>1684</v>
      </c>
      <c r="I751" s="37">
        <f t="shared" si="157"/>
        <v>65047</v>
      </c>
      <c r="J751" s="37">
        <f t="shared" si="158"/>
        <v>28707</v>
      </c>
      <c r="K751" s="37">
        <f t="shared" si="159"/>
        <v>95438</v>
      </c>
      <c r="L751" s="37"/>
      <c r="M751" s="37">
        <f t="shared" si="160"/>
        <v>21834</v>
      </c>
      <c r="N751" s="37">
        <f t="shared" si="161"/>
        <v>97138</v>
      </c>
      <c r="O751" s="37">
        <f t="shared" si="162"/>
        <v>118972</v>
      </c>
      <c r="P751" s="37">
        <f t="shared" si="163"/>
        <v>118972</v>
      </c>
      <c r="Q751" s="37">
        <f t="shared" si="164"/>
        <v>111707</v>
      </c>
    </row>
    <row r="752" spans="1:17" s="34" customFormat="1" ht="15" x14ac:dyDescent="0.3">
      <c r="A752" s="53">
        <v>31320</v>
      </c>
      <c r="B752" s="54" t="s">
        <v>1078</v>
      </c>
      <c r="C752" s="62">
        <v>958.47</v>
      </c>
      <c r="D752" s="35">
        <f t="shared" si="165"/>
        <v>1.3252342410961487E-6</v>
      </c>
      <c r="E752" s="61">
        <f t="shared" si="153"/>
        <v>7726</v>
      </c>
      <c r="F752" s="36">
        <f t="shared" si="154"/>
        <v>13718</v>
      </c>
      <c r="G752" s="36">
        <f t="shared" si="155"/>
        <v>2699</v>
      </c>
      <c r="H752" s="37">
        <f t="shared" si="156"/>
        <v>21</v>
      </c>
      <c r="I752" s="37">
        <f t="shared" si="157"/>
        <v>828</v>
      </c>
      <c r="J752" s="37">
        <f t="shared" si="158"/>
        <v>365</v>
      </c>
      <c r="K752" s="37">
        <f t="shared" si="159"/>
        <v>1214</v>
      </c>
      <c r="L752" s="37"/>
      <c r="M752" s="37">
        <f t="shared" si="160"/>
        <v>278</v>
      </c>
      <c r="N752" s="37">
        <f t="shared" si="161"/>
        <v>1236</v>
      </c>
      <c r="O752" s="37">
        <f t="shared" si="162"/>
        <v>1514</v>
      </c>
      <c r="P752" s="37">
        <f t="shared" si="163"/>
        <v>1514</v>
      </c>
      <c r="Q752" s="37">
        <f t="shared" si="164"/>
        <v>1421</v>
      </c>
    </row>
    <row r="753" spans="1:17" s="34" customFormat="1" ht="15" x14ac:dyDescent="0.3">
      <c r="A753" s="53">
        <v>31321</v>
      </c>
      <c r="B753" s="54" t="s">
        <v>1079</v>
      </c>
      <c r="C753" s="62">
        <v>623.04</v>
      </c>
      <c r="D753" s="35">
        <f t="shared" si="165"/>
        <v>8.6144995834250876E-7</v>
      </c>
      <c r="E753" s="61">
        <f t="shared" si="153"/>
        <v>5022</v>
      </c>
      <c r="F753" s="36">
        <f t="shared" si="154"/>
        <v>8917</v>
      </c>
      <c r="G753" s="36">
        <f t="shared" si="155"/>
        <v>1754</v>
      </c>
      <c r="H753" s="37">
        <f t="shared" si="156"/>
        <v>14</v>
      </c>
      <c r="I753" s="37">
        <f t="shared" si="157"/>
        <v>538</v>
      </c>
      <c r="J753" s="37">
        <f t="shared" si="158"/>
        <v>237</v>
      </c>
      <c r="K753" s="37">
        <f t="shared" si="159"/>
        <v>789</v>
      </c>
      <c r="L753" s="37"/>
      <c r="M753" s="37">
        <f t="shared" si="160"/>
        <v>181</v>
      </c>
      <c r="N753" s="37">
        <f t="shared" si="161"/>
        <v>803</v>
      </c>
      <c r="O753" s="37">
        <f t="shared" si="162"/>
        <v>984</v>
      </c>
      <c r="P753" s="37">
        <f t="shared" si="163"/>
        <v>984</v>
      </c>
      <c r="Q753" s="37">
        <f t="shared" si="164"/>
        <v>924</v>
      </c>
    </row>
    <row r="754" spans="1:17" s="34" customFormat="1" ht="15" x14ac:dyDescent="0.3">
      <c r="A754" s="53">
        <v>31322</v>
      </c>
      <c r="B754" s="54" t="s">
        <v>1080</v>
      </c>
      <c r="C754" s="62">
        <v>51.92</v>
      </c>
      <c r="D754" s="35">
        <f t="shared" si="165"/>
        <v>7.1787496528542397E-8</v>
      </c>
      <c r="E754" s="61">
        <f t="shared" si="153"/>
        <v>418</v>
      </c>
      <c r="F754" s="36">
        <f t="shared" si="154"/>
        <v>743</v>
      </c>
      <c r="G754" s="36">
        <f t="shared" si="155"/>
        <v>146</v>
      </c>
      <c r="H754" s="37">
        <f t="shared" si="156"/>
        <v>1</v>
      </c>
      <c r="I754" s="37">
        <f t="shared" si="157"/>
        <v>45</v>
      </c>
      <c r="J754" s="37">
        <f t="shared" si="158"/>
        <v>20</v>
      </c>
      <c r="K754" s="37">
        <f t="shared" si="159"/>
        <v>66</v>
      </c>
      <c r="L754" s="37"/>
      <c r="M754" s="37">
        <f t="shared" si="160"/>
        <v>15</v>
      </c>
      <c r="N754" s="37">
        <f t="shared" si="161"/>
        <v>67</v>
      </c>
      <c r="O754" s="37">
        <f t="shared" si="162"/>
        <v>82</v>
      </c>
      <c r="P754" s="37">
        <f t="shared" si="163"/>
        <v>82</v>
      </c>
      <c r="Q754" s="37">
        <f t="shared" si="164"/>
        <v>77</v>
      </c>
    </row>
    <row r="755" spans="1:17" s="34" customFormat="1" ht="15" x14ac:dyDescent="0.3">
      <c r="A755" s="53">
        <v>31551</v>
      </c>
      <c r="B755" s="54" t="s">
        <v>1081</v>
      </c>
      <c r="C755" s="62">
        <v>7566332.1600000001</v>
      </c>
      <c r="D755" s="35">
        <f t="shared" si="165"/>
        <v>1.0461634123070083E-2</v>
      </c>
      <c r="E755" s="61">
        <f t="shared" si="153"/>
        <v>60986689</v>
      </c>
      <c r="F755" s="36">
        <f>+ROUND(D755*$F$10,0)+1</f>
        <v>108292673</v>
      </c>
      <c r="G755" s="36">
        <f t="shared" si="155"/>
        <v>21306950</v>
      </c>
      <c r="H755" s="37">
        <f t="shared" si="156"/>
        <v>169072</v>
      </c>
      <c r="I755" s="37">
        <f>ROUND(D755*$I$10,0)-1</f>
        <v>6532546</v>
      </c>
      <c r="J755" s="37">
        <f>ROUND(D755*$J$10,0)+1</f>
        <v>2883016</v>
      </c>
      <c r="K755" s="37">
        <f t="shared" si="159"/>
        <v>9584634</v>
      </c>
      <c r="L755" s="37"/>
      <c r="M755" s="37">
        <f>ROUND(D755*$M$10,0)+1</f>
        <v>2192764</v>
      </c>
      <c r="N755" s="37">
        <f>ROUND(D755*$N$10,0)+1</f>
        <v>9755483</v>
      </c>
      <c r="O755" s="37">
        <f t="shared" si="162"/>
        <v>11948247</v>
      </c>
      <c r="P755" s="37">
        <f t="shared" si="163"/>
        <v>11948247</v>
      </c>
      <c r="Q755" s="37">
        <f t="shared" si="164"/>
        <v>11218582</v>
      </c>
    </row>
    <row r="756" spans="1:17" s="34" customFormat="1" ht="15" x14ac:dyDescent="0.3">
      <c r="A756" s="53">
        <v>31553</v>
      </c>
      <c r="B756" s="54" t="s">
        <v>1082</v>
      </c>
      <c r="C756" s="62">
        <v>2200803.61</v>
      </c>
      <c r="D756" s="35">
        <f t="shared" si="165"/>
        <v>3.0429541893851803E-3</v>
      </c>
      <c r="E756" s="61">
        <f t="shared" si="153"/>
        <v>17739074</v>
      </c>
      <c r="F756" s="36">
        <f t="shared" si="154"/>
        <v>31498869</v>
      </c>
      <c r="G756" s="36">
        <f t="shared" si="155"/>
        <v>6197509</v>
      </c>
      <c r="H756" s="37">
        <f t="shared" si="156"/>
        <v>49178</v>
      </c>
      <c r="I756" s="37">
        <f t="shared" si="157"/>
        <v>1900109</v>
      </c>
      <c r="J756" s="37">
        <f t="shared" si="158"/>
        <v>838577</v>
      </c>
      <c r="K756" s="37">
        <f t="shared" si="159"/>
        <v>2787864</v>
      </c>
      <c r="L756" s="37"/>
      <c r="M756" s="37">
        <f t="shared" si="160"/>
        <v>637805</v>
      </c>
      <c r="N756" s="37">
        <f t="shared" si="161"/>
        <v>2837557</v>
      </c>
      <c r="O756" s="37">
        <f t="shared" si="162"/>
        <v>3475362</v>
      </c>
      <c r="P756" s="37">
        <f t="shared" si="163"/>
        <v>3475362</v>
      </c>
      <c r="Q756" s="37">
        <f t="shared" si="164"/>
        <v>3263126</v>
      </c>
    </row>
    <row r="757" spans="1:17" s="34" customFormat="1" ht="15" x14ac:dyDescent="0.3">
      <c r="A757" s="53">
        <v>31602</v>
      </c>
      <c r="B757" s="54" t="s">
        <v>1083</v>
      </c>
      <c r="C757" s="62">
        <v>269096.02</v>
      </c>
      <c r="D757" s="35">
        <f t="shared" si="165"/>
        <v>3.7206721112470297E-4</v>
      </c>
      <c r="E757" s="61">
        <f t="shared" si="153"/>
        <v>2168987</v>
      </c>
      <c r="F757" s="36">
        <f t="shared" si="154"/>
        <v>3851421</v>
      </c>
      <c r="G757" s="36">
        <f t="shared" si="155"/>
        <v>757780</v>
      </c>
      <c r="H757" s="37">
        <f t="shared" si="156"/>
        <v>6013</v>
      </c>
      <c r="I757" s="37">
        <f t="shared" si="157"/>
        <v>232330</v>
      </c>
      <c r="J757" s="37">
        <f t="shared" si="158"/>
        <v>102534</v>
      </c>
      <c r="K757" s="37">
        <f t="shared" si="159"/>
        <v>340877</v>
      </c>
      <c r="L757" s="37"/>
      <c r="M757" s="37">
        <f t="shared" si="160"/>
        <v>77985</v>
      </c>
      <c r="N757" s="37">
        <f t="shared" si="161"/>
        <v>346953</v>
      </c>
      <c r="O757" s="37">
        <f t="shared" si="162"/>
        <v>424938</v>
      </c>
      <c r="P757" s="37">
        <f t="shared" si="163"/>
        <v>424938</v>
      </c>
      <c r="Q757" s="37">
        <f t="shared" si="164"/>
        <v>398988</v>
      </c>
    </row>
    <row r="758" spans="1:17" s="34" customFormat="1" ht="15" x14ac:dyDescent="0.3">
      <c r="A758" s="53">
        <v>31703</v>
      </c>
      <c r="B758" s="54" t="s">
        <v>1084</v>
      </c>
      <c r="C758" s="62">
        <v>29717.62</v>
      </c>
      <c r="D758" s="35">
        <f t="shared" si="165"/>
        <v>4.1089243886489643E-5</v>
      </c>
      <c r="E758" s="61">
        <f t="shared" si="153"/>
        <v>239532</v>
      </c>
      <c r="F758" s="36">
        <f t="shared" si="154"/>
        <v>425332</v>
      </c>
      <c r="G758" s="36">
        <f t="shared" si="155"/>
        <v>83685</v>
      </c>
      <c r="H758" s="37">
        <f t="shared" si="156"/>
        <v>664</v>
      </c>
      <c r="I758" s="37">
        <f t="shared" si="157"/>
        <v>25657</v>
      </c>
      <c r="J758" s="37">
        <f t="shared" si="158"/>
        <v>11323</v>
      </c>
      <c r="K758" s="37">
        <f t="shared" si="159"/>
        <v>37644</v>
      </c>
      <c r="L758" s="37"/>
      <c r="M758" s="37">
        <f t="shared" si="160"/>
        <v>8612</v>
      </c>
      <c r="N758" s="37">
        <f t="shared" si="161"/>
        <v>38316</v>
      </c>
      <c r="O758" s="37">
        <f t="shared" si="162"/>
        <v>46928</v>
      </c>
      <c r="P758" s="37">
        <f t="shared" si="163"/>
        <v>46928</v>
      </c>
      <c r="Q758" s="37">
        <f t="shared" si="164"/>
        <v>44062</v>
      </c>
    </row>
    <row r="759" spans="1:17" s="34" customFormat="1" ht="15" x14ac:dyDescent="0.3">
      <c r="A759" s="53">
        <v>32201</v>
      </c>
      <c r="B759" s="54" t="s">
        <v>1085</v>
      </c>
      <c r="C759" s="62">
        <v>253567.91</v>
      </c>
      <c r="D759" s="35">
        <f t="shared" si="165"/>
        <v>3.5059717755922098E-4</v>
      </c>
      <c r="E759" s="61">
        <f t="shared" si="153"/>
        <v>2043826</v>
      </c>
      <c r="F759" s="36">
        <f t="shared" si="154"/>
        <v>3629175</v>
      </c>
      <c r="G759" s="36">
        <f t="shared" si="155"/>
        <v>714053</v>
      </c>
      <c r="H759" s="37">
        <f t="shared" si="156"/>
        <v>5666</v>
      </c>
      <c r="I759" s="37">
        <f t="shared" si="157"/>
        <v>218923</v>
      </c>
      <c r="J759" s="37">
        <f t="shared" si="158"/>
        <v>96618</v>
      </c>
      <c r="K759" s="37">
        <f t="shared" si="159"/>
        <v>321207</v>
      </c>
      <c r="L759" s="37"/>
      <c r="M759" s="37">
        <f t="shared" si="160"/>
        <v>73485</v>
      </c>
      <c r="N759" s="37">
        <f t="shared" si="161"/>
        <v>326932</v>
      </c>
      <c r="O759" s="37">
        <f t="shared" si="162"/>
        <v>400417</v>
      </c>
      <c r="P759" s="37">
        <f t="shared" si="163"/>
        <v>400417</v>
      </c>
      <c r="Q759" s="37">
        <f t="shared" si="164"/>
        <v>375965</v>
      </c>
    </row>
    <row r="760" spans="1:17" s="34" customFormat="1" ht="15" x14ac:dyDescent="0.3">
      <c r="A760" s="53">
        <v>32203</v>
      </c>
      <c r="B760" s="54" t="s">
        <v>1086</v>
      </c>
      <c r="C760" s="62">
        <v>7294.28</v>
      </c>
      <c r="D760" s="35">
        <f t="shared" si="165"/>
        <v>1.0085479587407863E-5</v>
      </c>
      <c r="E760" s="61">
        <f t="shared" si="153"/>
        <v>58794</v>
      </c>
      <c r="F760" s="36">
        <f t="shared" si="154"/>
        <v>104399</v>
      </c>
      <c r="G760" s="36">
        <f t="shared" si="155"/>
        <v>20541</v>
      </c>
      <c r="H760" s="37">
        <f t="shared" si="156"/>
        <v>163</v>
      </c>
      <c r="I760" s="37">
        <f t="shared" si="157"/>
        <v>6298</v>
      </c>
      <c r="J760" s="37">
        <f t="shared" si="158"/>
        <v>2779</v>
      </c>
      <c r="K760" s="37">
        <f t="shared" si="159"/>
        <v>9240</v>
      </c>
      <c r="L760" s="37"/>
      <c r="M760" s="37">
        <f t="shared" si="160"/>
        <v>2114</v>
      </c>
      <c r="N760" s="37">
        <f t="shared" si="161"/>
        <v>9405</v>
      </c>
      <c r="O760" s="37">
        <f t="shared" si="162"/>
        <v>11519</v>
      </c>
      <c r="P760" s="37">
        <f t="shared" si="163"/>
        <v>11519</v>
      </c>
      <c r="Q760" s="37">
        <f t="shared" si="164"/>
        <v>10815</v>
      </c>
    </row>
    <row r="761" spans="1:17" s="34" customFormat="1" ht="15" x14ac:dyDescent="0.3">
      <c r="A761" s="53">
        <v>32301</v>
      </c>
      <c r="B761" s="54" t="s">
        <v>1087</v>
      </c>
      <c r="C761" s="62">
        <v>11706.07</v>
      </c>
      <c r="D761" s="35">
        <f t="shared" si="165"/>
        <v>1.6185467247455206E-5</v>
      </c>
      <c r="E761" s="61">
        <f t="shared" si="153"/>
        <v>94354</v>
      </c>
      <c r="F761" s="36">
        <f>+ROUND(D761*$F$10,0)-1</f>
        <v>167541</v>
      </c>
      <c r="G761" s="36">
        <f t="shared" si="155"/>
        <v>32965</v>
      </c>
      <c r="H761" s="37">
        <f t="shared" si="156"/>
        <v>262</v>
      </c>
      <c r="I761" s="37">
        <f>ROUND(D761*$I$10,0)+1</f>
        <v>10108</v>
      </c>
      <c r="J761" s="37">
        <f>ROUND(D761*$J$10,0)-1</f>
        <v>4459</v>
      </c>
      <c r="K761" s="37">
        <f t="shared" si="159"/>
        <v>14829</v>
      </c>
      <c r="L761" s="37"/>
      <c r="M761" s="37">
        <f>ROUND(D761*$M$10,0)-1</f>
        <v>3391</v>
      </c>
      <c r="N761" s="37">
        <f>ROUND(D761*$N$10,0)-1</f>
        <v>15092</v>
      </c>
      <c r="O761" s="37">
        <f t="shared" si="162"/>
        <v>18483</v>
      </c>
      <c r="P761" s="37">
        <f t="shared" si="163"/>
        <v>18483</v>
      </c>
      <c r="Q761" s="37">
        <f t="shared" si="164"/>
        <v>17357</v>
      </c>
    </row>
    <row r="762" spans="1:17" s="34" customFormat="1" ht="15" x14ac:dyDescent="0.3">
      <c r="A762" s="53">
        <v>32302</v>
      </c>
      <c r="B762" s="54" t="s">
        <v>1088</v>
      </c>
      <c r="C762" s="62">
        <v>9059.3799999999992</v>
      </c>
      <c r="D762" s="35">
        <f t="shared" si="165"/>
        <v>1.2526005591308675E-5</v>
      </c>
      <c r="E762" s="61">
        <f t="shared" si="153"/>
        <v>73021</v>
      </c>
      <c r="F762" s="36">
        <f t="shared" si="154"/>
        <v>129662</v>
      </c>
      <c r="G762" s="36">
        <f t="shared" si="155"/>
        <v>25511</v>
      </c>
      <c r="H762" s="37">
        <f t="shared" si="156"/>
        <v>202</v>
      </c>
      <c r="I762" s="37">
        <f t="shared" si="157"/>
        <v>7822</v>
      </c>
      <c r="J762" s="37">
        <f t="shared" si="158"/>
        <v>3452</v>
      </c>
      <c r="K762" s="37">
        <f t="shared" si="159"/>
        <v>11476</v>
      </c>
      <c r="L762" s="37"/>
      <c r="M762" s="37">
        <f t="shared" si="160"/>
        <v>2625</v>
      </c>
      <c r="N762" s="37">
        <f t="shared" si="161"/>
        <v>11681</v>
      </c>
      <c r="O762" s="37">
        <f t="shared" si="162"/>
        <v>14306</v>
      </c>
      <c r="P762" s="37">
        <f t="shared" si="163"/>
        <v>14306</v>
      </c>
      <c r="Q762" s="37">
        <f t="shared" si="164"/>
        <v>13432</v>
      </c>
    </row>
    <row r="763" spans="1:17" s="34" customFormat="1" ht="15" x14ac:dyDescent="0.3">
      <c r="A763" s="53">
        <v>32303</v>
      </c>
      <c r="B763" s="54" t="s">
        <v>1089</v>
      </c>
      <c r="C763" s="62">
        <v>224179.36</v>
      </c>
      <c r="D763" s="35">
        <f t="shared" si="165"/>
        <v>3.0996292426369135E-4</v>
      </c>
      <c r="E763" s="61">
        <f t="shared" si="153"/>
        <v>1806946</v>
      </c>
      <c r="F763" s="36">
        <f t="shared" si="154"/>
        <v>3208554</v>
      </c>
      <c r="G763" s="36">
        <f t="shared" si="155"/>
        <v>631294</v>
      </c>
      <c r="H763" s="37">
        <f t="shared" si="156"/>
        <v>5009</v>
      </c>
      <c r="I763" s="37">
        <f t="shared" si="157"/>
        <v>193550</v>
      </c>
      <c r="J763" s="37">
        <f t="shared" si="158"/>
        <v>85420</v>
      </c>
      <c r="K763" s="37">
        <f t="shared" si="159"/>
        <v>283979</v>
      </c>
      <c r="L763" s="37"/>
      <c r="M763" s="37">
        <f t="shared" si="160"/>
        <v>64968</v>
      </c>
      <c r="N763" s="37">
        <f t="shared" si="161"/>
        <v>289041</v>
      </c>
      <c r="O763" s="37">
        <f t="shared" si="162"/>
        <v>354009</v>
      </c>
      <c r="P763" s="37">
        <f t="shared" si="163"/>
        <v>354009</v>
      </c>
      <c r="Q763" s="37">
        <f t="shared" si="164"/>
        <v>332390</v>
      </c>
    </row>
    <row r="764" spans="1:17" s="34" customFormat="1" ht="15" x14ac:dyDescent="0.3">
      <c r="A764" s="53">
        <v>32307</v>
      </c>
      <c r="B764" s="54" t="s">
        <v>1090</v>
      </c>
      <c r="C764" s="62">
        <v>604.16</v>
      </c>
      <c r="D764" s="35">
        <f t="shared" si="165"/>
        <v>8.3534541415031157E-7</v>
      </c>
      <c r="E764" s="61">
        <f t="shared" si="153"/>
        <v>4870</v>
      </c>
      <c r="F764" s="36">
        <f t="shared" si="154"/>
        <v>8647</v>
      </c>
      <c r="G764" s="36">
        <f t="shared" si="155"/>
        <v>1701</v>
      </c>
      <c r="H764" s="37">
        <f t="shared" si="156"/>
        <v>14</v>
      </c>
      <c r="I764" s="37">
        <f t="shared" si="157"/>
        <v>522</v>
      </c>
      <c r="J764" s="37">
        <f t="shared" si="158"/>
        <v>230</v>
      </c>
      <c r="K764" s="37">
        <f t="shared" si="159"/>
        <v>766</v>
      </c>
      <c r="L764" s="37"/>
      <c r="M764" s="37">
        <f t="shared" si="160"/>
        <v>175</v>
      </c>
      <c r="N764" s="37">
        <f t="shared" si="161"/>
        <v>779</v>
      </c>
      <c r="O764" s="37">
        <f t="shared" si="162"/>
        <v>954</v>
      </c>
      <c r="P764" s="37">
        <f t="shared" si="163"/>
        <v>954</v>
      </c>
      <c r="Q764" s="37">
        <f t="shared" si="164"/>
        <v>896</v>
      </c>
    </row>
    <row r="765" spans="1:17" s="34" customFormat="1" ht="15" x14ac:dyDescent="0.3">
      <c r="A765" s="53">
        <v>32308</v>
      </c>
      <c r="B765" s="54" t="s">
        <v>1091</v>
      </c>
      <c r="C765" s="62">
        <v>544.22</v>
      </c>
      <c r="D765" s="35">
        <f t="shared" si="165"/>
        <v>7.5246901696385493E-7</v>
      </c>
      <c r="E765" s="61">
        <f t="shared" si="153"/>
        <v>4387</v>
      </c>
      <c r="F765" s="36">
        <f t="shared" si="154"/>
        <v>7789</v>
      </c>
      <c r="G765" s="36">
        <f t="shared" si="155"/>
        <v>1533</v>
      </c>
      <c r="H765" s="37">
        <f t="shared" si="156"/>
        <v>12</v>
      </c>
      <c r="I765" s="37">
        <f t="shared" si="157"/>
        <v>470</v>
      </c>
      <c r="J765" s="37">
        <f t="shared" si="158"/>
        <v>207</v>
      </c>
      <c r="K765" s="37">
        <f t="shared" si="159"/>
        <v>689</v>
      </c>
      <c r="L765" s="37"/>
      <c r="M765" s="37">
        <f t="shared" si="160"/>
        <v>158</v>
      </c>
      <c r="N765" s="37">
        <f t="shared" si="161"/>
        <v>702</v>
      </c>
      <c r="O765" s="37">
        <f t="shared" si="162"/>
        <v>860</v>
      </c>
      <c r="P765" s="37">
        <f t="shared" si="163"/>
        <v>860</v>
      </c>
      <c r="Q765" s="37">
        <f t="shared" si="164"/>
        <v>807</v>
      </c>
    </row>
    <row r="766" spans="1:17" s="34" customFormat="1" ht="15" x14ac:dyDescent="0.3">
      <c r="A766" s="53">
        <v>32309</v>
      </c>
      <c r="B766" s="54" t="s">
        <v>1092</v>
      </c>
      <c r="C766" s="62">
        <v>377.6</v>
      </c>
      <c r="D766" s="35">
        <f t="shared" si="165"/>
        <v>5.2209088384394478E-7</v>
      </c>
      <c r="E766" s="61">
        <f t="shared" si="153"/>
        <v>3044</v>
      </c>
      <c r="F766" s="36">
        <f t="shared" si="154"/>
        <v>5404</v>
      </c>
      <c r="G766" s="36">
        <f t="shared" si="155"/>
        <v>1063</v>
      </c>
      <c r="H766" s="37">
        <f t="shared" si="156"/>
        <v>8</v>
      </c>
      <c r="I766" s="37">
        <f t="shared" si="157"/>
        <v>326</v>
      </c>
      <c r="J766" s="37">
        <f t="shared" si="158"/>
        <v>144</v>
      </c>
      <c r="K766" s="37">
        <f t="shared" si="159"/>
        <v>478</v>
      </c>
      <c r="L766" s="37"/>
      <c r="M766" s="37">
        <f t="shared" si="160"/>
        <v>109</v>
      </c>
      <c r="N766" s="37">
        <f t="shared" si="161"/>
        <v>487</v>
      </c>
      <c r="O766" s="37">
        <f t="shared" si="162"/>
        <v>596</v>
      </c>
      <c r="P766" s="37">
        <f t="shared" si="163"/>
        <v>596</v>
      </c>
      <c r="Q766" s="37">
        <f t="shared" si="164"/>
        <v>560</v>
      </c>
    </row>
    <row r="767" spans="1:17" s="34" customFormat="1" ht="15" x14ac:dyDescent="0.3">
      <c r="A767" s="53">
        <v>32521</v>
      </c>
      <c r="B767" s="54" t="s">
        <v>1093</v>
      </c>
      <c r="C767" s="62">
        <v>898427.07</v>
      </c>
      <c r="D767" s="35">
        <f t="shared" si="165"/>
        <v>1.2422155271335424E-3</v>
      </c>
      <c r="E767" s="61">
        <f t="shared" si="153"/>
        <v>7241566</v>
      </c>
      <c r="F767" s="36">
        <f t="shared" si="154"/>
        <v>12858683</v>
      </c>
      <c r="G767" s="36">
        <f t="shared" si="155"/>
        <v>2529989</v>
      </c>
      <c r="H767" s="37">
        <f t="shared" si="156"/>
        <v>20076</v>
      </c>
      <c r="I767" s="37">
        <f t="shared" si="157"/>
        <v>775675</v>
      </c>
      <c r="J767" s="37">
        <f t="shared" si="158"/>
        <v>342330</v>
      </c>
      <c r="K767" s="37">
        <f t="shared" si="159"/>
        <v>1138081</v>
      </c>
      <c r="L767" s="37"/>
      <c r="M767" s="37">
        <f t="shared" si="160"/>
        <v>260369</v>
      </c>
      <c r="N767" s="37">
        <f t="shared" si="161"/>
        <v>1158367</v>
      </c>
      <c r="O767" s="37">
        <f t="shared" si="162"/>
        <v>1418736</v>
      </c>
      <c r="P767" s="37">
        <f t="shared" si="163"/>
        <v>1418736</v>
      </c>
      <c r="Q767" s="37">
        <f t="shared" si="164"/>
        <v>1332096</v>
      </c>
    </row>
    <row r="768" spans="1:17" s="34" customFormat="1" ht="15" x14ac:dyDescent="0.3">
      <c r="A768" s="53">
        <v>32525</v>
      </c>
      <c r="B768" s="54" t="s">
        <v>1094</v>
      </c>
      <c r="C768" s="62">
        <v>564081.93999999994</v>
      </c>
      <c r="D768" s="35">
        <f t="shared" si="165"/>
        <v>7.7993124633211593E-4</v>
      </c>
      <c r="E768" s="61">
        <f t="shared" si="153"/>
        <v>4546653</v>
      </c>
      <c r="F768" s="36">
        <f t="shared" si="154"/>
        <v>8073389</v>
      </c>
      <c r="G768" s="36">
        <f t="shared" si="155"/>
        <v>1588467</v>
      </c>
      <c r="H768" s="37">
        <f t="shared" si="156"/>
        <v>12605</v>
      </c>
      <c r="I768" s="37">
        <f t="shared" si="157"/>
        <v>487012</v>
      </c>
      <c r="J768" s="37">
        <f t="shared" si="158"/>
        <v>214933</v>
      </c>
      <c r="K768" s="37">
        <f t="shared" si="159"/>
        <v>714550</v>
      </c>
      <c r="L768" s="37"/>
      <c r="M768" s="37">
        <f t="shared" si="160"/>
        <v>163474</v>
      </c>
      <c r="N768" s="37">
        <f t="shared" si="161"/>
        <v>727286</v>
      </c>
      <c r="O768" s="37">
        <f t="shared" si="162"/>
        <v>890760</v>
      </c>
      <c r="P768" s="37">
        <f t="shared" si="163"/>
        <v>890760</v>
      </c>
      <c r="Q768" s="37">
        <f t="shared" si="164"/>
        <v>836363</v>
      </c>
    </row>
    <row r="769" spans="1:17" s="34" customFormat="1" ht="15" x14ac:dyDescent="0.3">
      <c r="A769" s="53">
        <v>32601</v>
      </c>
      <c r="B769" s="54" t="s">
        <v>1095</v>
      </c>
      <c r="C769" s="62">
        <v>8027.35</v>
      </c>
      <c r="D769" s="35">
        <f t="shared" si="165"/>
        <v>1.1099063179090811E-5</v>
      </c>
      <c r="E769" s="61">
        <f t="shared" si="153"/>
        <v>64703</v>
      </c>
      <c r="F769" s="36">
        <f t="shared" si="154"/>
        <v>114891</v>
      </c>
      <c r="G769" s="36">
        <f t="shared" si="155"/>
        <v>22605</v>
      </c>
      <c r="H769" s="37">
        <f t="shared" si="156"/>
        <v>179</v>
      </c>
      <c r="I769" s="37">
        <f t="shared" si="157"/>
        <v>6931</v>
      </c>
      <c r="J769" s="37">
        <f t="shared" si="158"/>
        <v>3059</v>
      </c>
      <c r="K769" s="37">
        <f t="shared" si="159"/>
        <v>10169</v>
      </c>
      <c r="L769" s="37"/>
      <c r="M769" s="37">
        <f t="shared" si="160"/>
        <v>2326</v>
      </c>
      <c r="N769" s="37">
        <f t="shared" si="161"/>
        <v>10350</v>
      </c>
      <c r="O769" s="37">
        <f t="shared" si="162"/>
        <v>12676</v>
      </c>
      <c r="P769" s="37">
        <f t="shared" si="163"/>
        <v>12676</v>
      </c>
      <c r="Q769" s="37">
        <f t="shared" si="164"/>
        <v>11902</v>
      </c>
    </row>
    <row r="770" spans="1:17" s="34" customFormat="1" ht="15" x14ac:dyDescent="0.3">
      <c r="A770" s="53">
        <v>33201</v>
      </c>
      <c r="B770" s="54" t="s">
        <v>1096</v>
      </c>
      <c r="C770" s="62">
        <v>448026.26</v>
      </c>
      <c r="D770" s="35">
        <f t="shared" si="165"/>
        <v>6.1946617073277801E-4</v>
      </c>
      <c r="E770" s="61">
        <f t="shared" si="153"/>
        <v>3611213</v>
      </c>
      <c r="F770" s="36">
        <f t="shared" si="154"/>
        <v>6412349</v>
      </c>
      <c r="G770" s="36">
        <f t="shared" si="155"/>
        <v>1261651</v>
      </c>
      <c r="H770" s="37">
        <f t="shared" si="156"/>
        <v>10011</v>
      </c>
      <c r="I770" s="37">
        <f t="shared" si="157"/>
        <v>386813</v>
      </c>
      <c r="J770" s="37">
        <f t="shared" si="158"/>
        <v>170712</v>
      </c>
      <c r="K770" s="37">
        <f t="shared" si="159"/>
        <v>567536</v>
      </c>
      <c r="L770" s="37"/>
      <c r="M770" s="37">
        <f t="shared" si="160"/>
        <v>129840</v>
      </c>
      <c r="N770" s="37">
        <f t="shared" si="161"/>
        <v>577653</v>
      </c>
      <c r="O770" s="37">
        <f t="shared" si="162"/>
        <v>707493</v>
      </c>
      <c r="P770" s="37">
        <f t="shared" si="163"/>
        <v>707493</v>
      </c>
      <c r="Q770" s="37">
        <f t="shared" si="164"/>
        <v>664287</v>
      </c>
    </row>
    <row r="771" spans="1:17" s="34" customFormat="1" ht="15" x14ac:dyDescent="0.3">
      <c r="A771" s="53">
        <v>33203</v>
      </c>
      <c r="B771" s="54" t="s">
        <v>1097</v>
      </c>
      <c r="C771" s="62">
        <v>10902.43</v>
      </c>
      <c r="D771" s="35">
        <f t="shared" si="165"/>
        <v>1.507430962591827E-5</v>
      </c>
      <c r="E771" s="61">
        <f t="shared" si="153"/>
        <v>87877</v>
      </c>
      <c r="F771" s="36">
        <f t="shared" si="154"/>
        <v>156040</v>
      </c>
      <c r="G771" s="36">
        <f t="shared" si="155"/>
        <v>30701</v>
      </c>
      <c r="H771" s="37">
        <f t="shared" si="156"/>
        <v>244</v>
      </c>
      <c r="I771" s="37">
        <f t="shared" si="157"/>
        <v>9413</v>
      </c>
      <c r="J771" s="37">
        <f t="shared" si="158"/>
        <v>4154</v>
      </c>
      <c r="K771" s="37">
        <f t="shared" si="159"/>
        <v>13811</v>
      </c>
      <c r="L771" s="37"/>
      <c r="M771" s="37">
        <f t="shared" si="160"/>
        <v>3160</v>
      </c>
      <c r="N771" s="37">
        <f t="shared" si="161"/>
        <v>14057</v>
      </c>
      <c r="O771" s="37">
        <f t="shared" si="162"/>
        <v>17217</v>
      </c>
      <c r="P771" s="37">
        <f t="shared" si="163"/>
        <v>17217</v>
      </c>
      <c r="Q771" s="37">
        <f t="shared" si="164"/>
        <v>16165</v>
      </c>
    </row>
    <row r="772" spans="1:17" s="34" customFormat="1" ht="15" x14ac:dyDescent="0.3">
      <c r="A772" s="53">
        <v>33301</v>
      </c>
      <c r="B772" s="54" t="s">
        <v>1098</v>
      </c>
      <c r="C772" s="62">
        <v>145440.37</v>
      </c>
      <c r="D772" s="35">
        <f t="shared" si="165"/>
        <v>2.0109399184292992E-4</v>
      </c>
      <c r="E772" s="61">
        <f t="shared" si="153"/>
        <v>1172289</v>
      </c>
      <c r="F772" s="36">
        <f t="shared" si="154"/>
        <v>2081607</v>
      </c>
      <c r="G772" s="36">
        <f t="shared" si="155"/>
        <v>409563</v>
      </c>
      <c r="H772" s="37">
        <f t="shared" si="156"/>
        <v>3250</v>
      </c>
      <c r="I772" s="37">
        <f t="shared" si="157"/>
        <v>125569</v>
      </c>
      <c r="J772" s="37">
        <f t="shared" si="158"/>
        <v>55417</v>
      </c>
      <c r="K772" s="37">
        <f t="shared" si="159"/>
        <v>184236</v>
      </c>
      <c r="L772" s="37"/>
      <c r="M772" s="37">
        <f t="shared" si="160"/>
        <v>42149</v>
      </c>
      <c r="N772" s="37">
        <f t="shared" si="161"/>
        <v>187520</v>
      </c>
      <c r="O772" s="37">
        <f t="shared" si="162"/>
        <v>229669</v>
      </c>
      <c r="P772" s="37">
        <f t="shared" si="163"/>
        <v>229669</v>
      </c>
      <c r="Q772" s="37">
        <f t="shared" si="164"/>
        <v>215644</v>
      </c>
    </row>
    <row r="773" spans="1:17" s="34" customFormat="1" ht="15" x14ac:dyDescent="0.3">
      <c r="A773" s="53">
        <v>33302</v>
      </c>
      <c r="B773" s="54" t="s">
        <v>1099</v>
      </c>
      <c r="C773" s="62">
        <v>47901.41</v>
      </c>
      <c r="D773" s="35">
        <f t="shared" si="165"/>
        <v>6.6231169185040187E-5</v>
      </c>
      <c r="E773" s="61">
        <f t="shared" si="153"/>
        <v>386098</v>
      </c>
      <c r="F773" s="36">
        <f t="shared" si="154"/>
        <v>685586</v>
      </c>
      <c r="G773" s="36">
        <f t="shared" si="155"/>
        <v>134891</v>
      </c>
      <c r="H773" s="37">
        <f t="shared" si="156"/>
        <v>1070</v>
      </c>
      <c r="I773" s="37">
        <f t="shared" si="157"/>
        <v>41357</v>
      </c>
      <c r="J773" s="37">
        <f t="shared" si="158"/>
        <v>18252</v>
      </c>
      <c r="K773" s="37">
        <f t="shared" si="159"/>
        <v>60679</v>
      </c>
      <c r="L773" s="37"/>
      <c r="M773" s="37">
        <f t="shared" si="160"/>
        <v>13882</v>
      </c>
      <c r="N773" s="37">
        <f t="shared" si="161"/>
        <v>61761</v>
      </c>
      <c r="O773" s="37">
        <f t="shared" si="162"/>
        <v>75643</v>
      </c>
      <c r="P773" s="37">
        <f t="shared" si="163"/>
        <v>75643</v>
      </c>
      <c r="Q773" s="37">
        <f t="shared" si="164"/>
        <v>71023</v>
      </c>
    </row>
    <row r="774" spans="1:17" s="34" customFormat="1" ht="15" x14ac:dyDescent="0.3">
      <c r="A774" s="53">
        <v>33303</v>
      </c>
      <c r="B774" s="54" t="s">
        <v>1100</v>
      </c>
      <c r="C774" s="62">
        <v>3307.19</v>
      </c>
      <c r="D774" s="35">
        <f t="shared" si="165"/>
        <v>4.5727059060907192E-6</v>
      </c>
      <c r="E774" s="61">
        <f t="shared" si="153"/>
        <v>26657</v>
      </c>
      <c r="F774" s="36">
        <f t="shared" si="154"/>
        <v>47334</v>
      </c>
      <c r="G774" s="36">
        <f t="shared" si="155"/>
        <v>9313</v>
      </c>
      <c r="H774" s="37">
        <f t="shared" si="156"/>
        <v>74</v>
      </c>
      <c r="I774" s="37">
        <f t="shared" si="157"/>
        <v>2855</v>
      </c>
      <c r="J774" s="37">
        <f t="shared" si="158"/>
        <v>1260</v>
      </c>
      <c r="K774" s="37">
        <f t="shared" si="159"/>
        <v>4189</v>
      </c>
      <c r="L774" s="37"/>
      <c r="M774" s="37">
        <f t="shared" si="160"/>
        <v>958</v>
      </c>
      <c r="N774" s="37">
        <f t="shared" si="161"/>
        <v>4264</v>
      </c>
      <c r="O774" s="37">
        <f t="shared" si="162"/>
        <v>5222</v>
      </c>
      <c r="P774" s="37">
        <f t="shared" si="163"/>
        <v>5222</v>
      </c>
      <c r="Q774" s="37">
        <f t="shared" si="164"/>
        <v>4904</v>
      </c>
    </row>
    <row r="775" spans="1:17" s="34" customFormat="1" ht="15" x14ac:dyDescent="0.3">
      <c r="A775" s="53">
        <v>33305</v>
      </c>
      <c r="B775" s="54" t="s">
        <v>1101</v>
      </c>
      <c r="C775" s="62">
        <v>24389.51</v>
      </c>
      <c r="D775" s="35">
        <f t="shared" si="165"/>
        <v>3.3722300933317606E-5</v>
      </c>
      <c r="E775" s="61">
        <f t="shared" si="153"/>
        <v>196586</v>
      </c>
      <c r="F775" s="36">
        <f t="shared" si="154"/>
        <v>349073</v>
      </c>
      <c r="G775" s="36">
        <f t="shared" si="155"/>
        <v>68681</v>
      </c>
      <c r="H775" s="37">
        <f t="shared" si="156"/>
        <v>545</v>
      </c>
      <c r="I775" s="37">
        <f t="shared" si="157"/>
        <v>21057</v>
      </c>
      <c r="J775" s="37">
        <f t="shared" si="158"/>
        <v>9293</v>
      </c>
      <c r="K775" s="37">
        <f t="shared" si="159"/>
        <v>30895</v>
      </c>
      <c r="L775" s="37"/>
      <c r="M775" s="37">
        <f t="shared" si="160"/>
        <v>7068</v>
      </c>
      <c r="N775" s="37">
        <f t="shared" si="161"/>
        <v>31446</v>
      </c>
      <c r="O775" s="37">
        <f t="shared" si="162"/>
        <v>38514</v>
      </c>
      <c r="P775" s="37">
        <f t="shared" si="163"/>
        <v>38514</v>
      </c>
      <c r="Q775" s="37">
        <f t="shared" si="164"/>
        <v>36162</v>
      </c>
    </row>
    <row r="776" spans="1:17" s="34" customFormat="1" ht="15" x14ac:dyDescent="0.3">
      <c r="A776" s="53">
        <v>33306</v>
      </c>
      <c r="B776" s="54" t="s">
        <v>1102</v>
      </c>
      <c r="C776" s="62">
        <v>10982.84</v>
      </c>
      <c r="D776" s="35">
        <f t="shared" si="165"/>
        <v>1.5185488990245313E-5</v>
      </c>
      <c r="E776" s="61">
        <f t="shared" si="153"/>
        <v>88525</v>
      </c>
      <c r="F776" s="36">
        <f t="shared" si="154"/>
        <v>157191</v>
      </c>
      <c r="G776" s="36">
        <f t="shared" si="155"/>
        <v>30928</v>
      </c>
      <c r="H776" s="37">
        <f t="shared" si="156"/>
        <v>245</v>
      </c>
      <c r="I776" s="37">
        <f t="shared" si="157"/>
        <v>9482</v>
      </c>
      <c r="J776" s="37">
        <f t="shared" si="158"/>
        <v>4185</v>
      </c>
      <c r="K776" s="37">
        <f t="shared" si="159"/>
        <v>13912</v>
      </c>
      <c r="L776" s="37"/>
      <c r="M776" s="37">
        <f t="shared" si="160"/>
        <v>3183</v>
      </c>
      <c r="N776" s="37">
        <f t="shared" si="161"/>
        <v>14160</v>
      </c>
      <c r="O776" s="37">
        <f t="shared" si="162"/>
        <v>17343</v>
      </c>
      <c r="P776" s="37">
        <f t="shared" si="163"/>
        <v>17343</v>
      </c>
      <c r="Q776" s="37">
        <f t="shared" si="164"/>
        <v>16284</v>
      </c>
    </row>
    <row r="777" spans="1:17" s="34" customFormat="1" ht="15" x14ac:dyDescent="0.3">
      <c r="A777" s="53">
        <v>33307</v>
      </c>
      <c r="B777" s="54" t="s">
        <v>1103</v>
      </c>
      <c r="C777" s="62">
        <v>12368.86</v>
      </c>
      <c r="D777" s="35">
        <f t="shared" si="165"/>
        <v>1.7101877779507454E-5</v>
      </c>
      <c r="E777" s="61">
        <f t="shared" si="153"/>
        <v>99696</v>
      </c>
      <c r="F777" s="36">
        <f t="shared" si="154"/>
        <v>177029</v>
      </c>
      <c r="G777" s="36">
        <f t="shared" si="155"/>
        <v>34831</v>
      </c>
      <c r="H777" s="37">
        <f t="shared" si="156"/>
        <v>276</v>
      </c>
      <c r="I777" s="37">
        <f t="shared" si="157"/>
        <v>10679</v>
      </c>
      <c r="J777" s="37">
        <f t="shared" si="158"/>
        <v>4713</v>
      </c>
      <c r="K777" s="37">
        <f t="shared" si="159"/>
        <v>15668</v>
      </c>
      <c r="L777" s="37"/>
      <c r="M777" s="37">
        <f t="shared" si="160"/>
        <v>3585</v>
      </c>
      <c r="N777" s="37">
        <f t="shared" si="161"/>
        <v>15948</v>
      </c>
      <c r="O777" s="37">
        <f t="shared" si="162"/>
        <v>19533</v>
      </c>
      <c r="P777" s="37">
        <f t="shared" si="163"/>
        <v>19533</v>
      </c>
      <c r="Q777" s="37">
        <f t="shared" si="164"/>
        <v>18339</v>
      </c>
    </row>
    <row r="778" spans="1:17" s="34" customFormat="1" ht="15" x14ac:dyDescent="0.3">
      <c r="A778" s="53">
        <v>33308</v>
      </c>
      <c r="B778" s="54" t="s">
        <v>1104</v>
      </c>
      <c r="C778" s="62">
        <v>7867.41</v>
      </c>
      <c r="D778" s="35">
        <f t="shared" si="165"/>
        <v>1.087792118766602E-5</v>
      </c>
      <c r="E778" s="61">
        <f t="shared" si="153"/>
        <v>63413</v>
      </c>
      <c r="F778" s="36">
        <f t="shared" si="154"/>
        <v>112602</v>
      </c>
      <c r="G778" s="36">
        <f t="shared" si="155"/>
        <v>22155</v>
      </c>
      <c r="H778" s="37">
        <f t="shared" si="156"/>
        <v>176</v>
      </c>
      <c r="I778" s="37">
        <f t="shared" si="157"/>
        <v>6792</v>
      </c>
      <c r="J778" s="37">
        <f t="shared" si="158"/>
        <v>2998</v>
      </c>
      <c r="K778" s="37">
        <f t="shared" si="159"/>
        <v>9966</v>
      </c>
      <c r="L778" s="37"/>
      <c r="M778" s="37">
        <f t="shared" si="160"/>
        <v>2280</v>
      </c>
      <c r="N778" s="37">
        <f t="shared" si="161"/>
        <v>10144</v>
      </c>
      <c r="O778" s="37">
        <f t="shared" si="162"/>
        <v>12424</v>
      </c>
      <c r="P778" s="37">
        <f t="shared" si="163"/>
        <v>12424</v>
      </c>
      <c r="Q778" s="37">
        <f t="shared" si="164"/>
        <v>11665</v>
      </c>
    </row>
    <row r="779" spans="1:17" s="34" customFormat="1" ht="15" x14ac:dyDescent="0.3">
      <c r="A779" s="53">
        <v>33309</v>
      </c>
      <c r="B779" s="54" t="s">
        <v>1105</v>
      </c>
      <c r="C779" s="62">
        <v>2307.14</v>
      </c>
      <c r="D779" s="35">
        <f t="shared" si="165"/>
        <v>3.1899808309102717E-6</v>
      </c>
      <c r="E779" s="61">
        <f t="shared" si="153"/>
        <v>18596</v>
      </c>
      <c r="F779" s="36">
        <f t="shared" si="154"/>
        <v>33021</v>
      </c>
      <c r="G779" s="36">
        <f t="shared" si="155"/>
        <v>6497</v>
      </c>
      <c r="H779" s="37">
        <f t="shared" si="156"/>
        <v>52</v>
      </c>
      <c r="I779" s="37">
        <f t="shared" si="157"/>
        <v>1992</v>
      </c>
      <c r="J779" s="37">
        <f t="shared" si="158"/>
        <v>879</v>
      </c>
      <c r="K779" s="37">
        <f t="shared" si="159"/>
        <v>2923</v>
      </c>
      <c r="L779" s="37"/>
      <c r="M779" s="37">
        <f t="shared" si="160"/>
        <v>669</v>
      </c>
      <c r="N779" s="37">
        <f t="shared" si="161"/>
        <v>2975</v>
      </c>
      <c r="O779" s="37">
        <f t="shared" si="162"/>
        <v>3644</v>
      </c>
      <c r="P779" s="37">
        <f t="shared" si="163"/>
        <v>3644</v>
      </c>
      <c r="Q779" s="37">
        <f t="shared" si="164"/>
        <v>3421</v>
      </c>
    </row>
    <row r="780" spans="1:17" s="34" customFormat="1" ht="15" x14ac:dyDescent="0.3">
      <c r="A780" s="53">
        <v>33310</v>
      </c>
      <c r="B780" s="54" t="s">
        <v>1106</v>
      </c>
      <c r="C780" s="62">
        <v>8280.86</v>
      </c>
      <c r="D780" s="35">
        <f t="shared" si="165"/>
        <v>1.1449580287044409E-5</v>
      </c>
      <c r="E780" s="61">
        <f t="shared" ref="E780:E843" si="166">ROUND(D780*$E$10,0)</f>
        <v>66746</v>
      </c>
      <c r="F780" s="36">
        <f t="shared" ref="F780:F843" si="167">+ROUND(D780*$F$10,0)</f>
        <v>118519</v>
      </c>
      <c r="G780" s="36">
        <f t="shared" ref="G780:G843" si="168">+ROUND(D780*$G$10,0)</f>
        <v>23319</v>
      </c>
      <c r="H780" s="37">
        <f t="shared" ref="H780:H843" si="169">ROUND(D780*$H$10,0)</f>
        <v>185</v>
      </c>
      <c r="I780" s="37">
        <f t="shared" ref="I780:I843" si="170">ROUND(D780*$I$10,0)</f>
        <v>7149</v>
      </c>
      <c r="J780" s="37">
        <f t="shared" ref="J780:J843" si="171">ROUND(D780*$J$10,0)</f>
        <v>3155</v>
      </c>
      <c r="K780" s="37">
        <f t="shared" ref="K780:K843" si="172">ROUND(SUM(H780:J780),0)</f>
        <v>10489</v>
      </c>
      <c r="L780" s="37"/>
      <c r="M780" s="37">
        <f t="shared" ref="M780:M843" si="173">ROUND(D780*$M$10,0)</f>
        <v>2400</v>
      </c>
      <c r="N780" s="37">
        <f t="shared" ref="N780:N843" si="174">ROUND(D780*$N$10,0)</f>
        <v>10677</v>
      </c>
      <c r="O780" s="37">
        <f t="shared" ref="O780:O843" si="175">ROUND(SUM(L780:N780),0)</f>
        <v>13077</v>
      </c>
      <c r="P780" s="37">
        <f t="shared" ref="P780:P843" si="176">ROUND(SUM(M780:N780),0)</f>
        <v>13077</v>
      </c>
      <c r="Q780" s="37">
        <f t="shared" ref="Q780:Q843" si="177">ROUND(D780*$Q$10,0)</f>
        <v>12278</v>
      </c>
    </row>
    <row r="781" spans="1:17" s="34" customFormat="1" ht="15" x14ac:dyDescent="0.3">
      <c r="A781" s="53">
        <v>33311</v>
      </c>
      <c r="B781" s="54" t="s">
        <v>1107</v>
      </c>
      <c r="C781" s="62">
        <v>12444.29</v>
      </c>
      <c r="D781" s="35">
        <f t="shared" ref="D781:D844" si="178">+C781/$C$10</f>
        <v>1.720617151724143E-5</v>
      </c>
      <c r="E781" s="61">
        <f t="shared" si="166"/>
        <v>100304</v>
      </c>
      <c r="F781" s="36">
        <f t="shared" si="167"/>
        <v>178108</v>
      </c>
      <c r="G781" s="36">
        <f t="shared" si="168"/>
        <v>35043</v>
      </c>
      <c r="H781" s="37">
        <f t="shared" si="169"/>
        <v>278</v>
      </c>
      <c r="I781" s="37">
        <f t="shared" si="170"/>
        <v>10744</v>
      </c>
      <c r="J781" s="37">
        <f t="shared" si="171"/>
        <v>4742</v>
      </c>
      <c r="K781" s="37">
        <f t="shared" si="172"/>
        <v>15764</v>
      </c>
      <c r="L781" s="37"/>
      <c r="M781" s="37">
        <f t="shared" si="173"/>
        <v>3606</v>
      </c>
      <c r="N781" s="37">
        <f t="shared" si="174"/>
        <v>16045</v>
      </c>
      <c r="O781" s="37">
        <f t="shared" si="175"/>
        <v>19651</v>
      </c>
      <c r="P781" s="37">
        <f t="shared" si="176"/>
        <v>19651</v>
      </c>
      <c r="Q781" s="37">
        <f t="shared" si="177"/>
        <v>18451</v>
      </c>
    </row>
    <row r="782" spans="1:17" s="34" customFormat="1" ht="15" x14ac:dyDescent="0.3">
      <c r="A782" s="53">
        <v>33316</v>
      </c>
      <c r="B782" s="54" t="s">
        <v>1108</v>
      </c>
      <c r="C782" s="62">
        <v>611.23</v>
      </c>
      <c r="D782" s="35">
        <f t="shared" si="178"/>
        <v>8.4512079166296178E-7</v>
      </c>
      <c r="E782" s="61">
        <f t="shared" si="166"/>
        <v>4927</v>
      </c>
      <c r="F782" s="36">
        <f t="shared" si="167"/>
        <v>8748</v>
      </c>
      <c r="G782" s="36">
        <f t="shared" si="168"/>
        <v>1721</v>
      </c>
      <c r="H782" s="37">
        <f t="shared" si="169"/>
        <v>14</v>
      </c>
      <c r="I782" s="37">
        <f t="shared" si="170"/>
        <v>528</v>
      </c>
      <c r="J782" s="37">
        <f t="shared" si="171"/>
        <v>233</v>
      </c>
      <c r="K782" s="37">
        <f t="shared" si="172"/>
        <v>775</v>
      </c>
      <c r="L782" s="37"/>
      <c r="M782" s="37">
        <f t="shared" si="173"/>
        <v>177</v>
      </c>
      <c r="N782" s="37">
        <f t="shared" si="174"/>
        <v>788</v>
      </c>
      <c r="O782" s="37">
        <f t="shared" si="175"/>
        <v>965</v>
      </c>
      <c r="P782" s="37">
        <f t="shared" si="176"/>
        <v>965</v>
      </c>
      <c r="Q782" s="37">
        <f t="shared" si="177"/>
        <v>906</v>
      </c>
    </row>
    <row r="783" spans="1:17" s="34" customFormat="1" ht="15" x14ac:dyDescent="0.3">
      <c r="A783" s="53">
        <v>33317</v>
      </c>
      <c r="B783" s="54" t="s">
        <v>1109</v>
      </c>
      <c r="C783" s="62">
        <v>1453.19</v>
      </c>
      <c r="D783" s="35">
        <f t="shared" si="178"/>
        <v>2.0092617889120286E-6</v>
      </c>
      <c r="E783" s="61">
        <f t="shared" si="166"/>
        <v>11713</v>
      </c>
      <c r="F783" s="36">
        <f t="shared" si="167"/>
        <v>20799</v>
      </c>
      <c r="G783" s="36">
        <f t="shared" si="168"/>
        <v>4092</v>
      </c>
      <c r="H783" s="37">
        <f t="shared" si="169"/>
        <v>32</v>
      </c>
      <c r="I783" s="37">
        <f t="shared" si="170"/>
        <v>1255</v>
      </c>
      <c r="J783" s="37">
        <f t="shared" si="171"/>
        <v>554</v>
      </c>
      <c r="K783" s="37">
        <f t="shared" si="172"/>
        <v>1841</v>
      </c>
      <c r="L783" s="37"/>
      <c r="M783" s="37">
        <f t="shared" si="173"/>
        <v>421</v>
      </c>
      <c r="N783" s="37">
        <f t="shared" si="174"/>
        <v>1874</v>
      </c>
      <c r="O783" s="37">
        <f t="shared" si="175"/>
        <v>2295</v>
      </c>
      <c r="P783" s="37">
        <f t="shared" si="176"/>
        <v>2295</v>
      </c>
      <c r="Q783" s="37">
        <f t="shared" si="177"/>
        <v>2155</v>
      </c>
    </row>
    <row r="784" spans="1:17" s="34" customFormat="1" ht="15" x14ac:dyDescent="0.3">
      <c r="A784" s="53">
        <v>33321</v>
      </c>
      <c r="B784" s="54" t="s">
        <v>1110</v>
      </c>
      <c r="C784" s="62">
        <v>3040.49</v>
      </c>
      <c r="D784" s="35">
        <f t="shared" si="178"/>
        <v>4.2039515662570853E-6</v>
      </c>
      <c r="E784" s="61">
        <f t="shared" si="166"/>
        <v>24507</v>
      </c>
      <c r="F784" s="36">
        <f t="shared" si="167"/>
        <v>43517</v>
      </c>
      <c r="G784" s="36">
        <f t="shared" si="168"/>
        <v>8562</v>
      </c>
      <c r="H784" s="37">
        <f t="shared" si="169"/>
        <v>68</v>
      </c>
      <c r="I784" s="37">
        <f t="shared" si="170"/>
        <v>2625</v>
      </c>
      <c r="J784" s="37">
        <f t="shared" si="171"/>
        <v>1159</v>
      </c>
      <c r="K784" s="37">
        <f t="shared" si="172"/>
        <v>3852</v>
      </c>
      <c r="L784" s="37"/>
      <c r="M784" s="37">
        <f t="shared" si="173"/>
        <v>881</v>
      </c>
      <c r="N784" s="37">
        <f t="shared" si="174"/>
        <v>3920</v>
      </c>
      <c r="O784" s="37">
        <f t="shared" si="175"/>
        <v>4801</v>
      </c>
      <c r="P784" s="37">
        <f t="shared" si="176"/>
        <v>4801</v>
      </c>
      <c r="Q784" s="37">
        <f t="shared" si="177"/>
        <v>4508</v>
      </c>
    </row>
    <row r="785" spans="1:17" s="34" customFormat="1" ht="15" x14ac:dyDescent="0.3">
      <c r="A785" s="53">
        <v>33324</v>
      </c>
      <c r="B785" s="54" t="s">
        <v>1111</v>
      </c>
      <c r="C785" s="62">
        <v>766.1</v>
      </c>
      <c r="D785" s="35">
        <f t="shared" si="178"/>
        <v>1.0592527174598678E-6</v>
      </c>
      <c r="E785" s="61">
        <f t="shared" si="166"/>
        <v>6175</v>
      </c>
      <c r="F785" s="36">
        <f t="shared" si="167"/>
        <v>10965</v>
      </c>
      <c r="G785" s="36">
        <f t="shared" si="168"/>
        <v>2157</v>
      </c>
      <c r="H785" s="37">
        <f t="shared" si="169"/>
        <v>17</v>
      </c>
      <c r="I785" s="37">
        <f t="shared" si="170"/>
        <v>661</v>
      </c>
      <c r="J785" s="37">
        <f t="shared" si="171"/>
        <v>292</v>
      </c>
      <c r="K785" s="37">
        <f t="shared" si="172"/>
        <v>970</v>
      </c>
      <c r="L785" s="37"/>
      <c r="M785" s="37">
        <f t="shared" si="173"/>
        <v>222</v>
      </c>
      <c r="N785" s="37">
        <f t="shared" si="174"/>
        <v>988</v>
      </c>
      <c r="O785" s="37">
        <f t="shared" si="175"/>
        <v>1210</v>
      </c>
      <c r="P785" s="37">
        <f t="shared" si="176"/>
        <v>1210</v>
      </c>
      <c r="Q785" s="37">
        <f t="shared" si="177"/>
        <v>1136</v>
      </c>
    </row>
    <row r="786" spans="1:17" s="34" customFormat="1" ht="15" x14ac:dyDescent="0.3">
      <c r="A786" s="53">
        <v>33565</v>
      </c>
      <c r="B786" s="54" t="s">
        <v>1112</v>
      </c>
      <c r="C786" s="62">
        <v>187496.64</v>
      </c>
      <c r="D786" s="35">
        <f t="shared" si="178"/>
        <v>2.5924334347290765E-4</v>
      </c>
      <c r="E786" s="61">
        <f t="shared" si="166"/>
        <v>1511274</v>
      </c>
      <c r="F786" s="36">
        <f t="shared" si="167"/>
        <v>2683534</v>
      </c>
      <c r="G786" s="36">
        <f t="shared" si="168"/>
        <v>527994</v>
      </c>
      <c r="H786" s="37">
        <f t="shared" si="169"/>
        <v>4190</v>
      </c>
      <c r="I786" s="37">
        <f t="shared" si="170"/>
        <v>161879</v>
      </c>
      <c r="J786" s="37">
        <f t="shared" si="171"/>
        <v>71442</v>
      </c>
      <c r="K786" s="37">
        <f t="shared" si="172"/>
        <v>237511</v>
      </c>
      <c r="L786" s="37"/>
      <c r="M786" s="37">
        <f t="shared" si="173"/>
        <v>54338</v>
      </c>
      <c r="N786" s="37">
        <f t="shared" si="174"/>
        <v>241745</v>
      </c>
      <c r="O786" s="37">
        <f t="shared" si="175"/>
        <v>296083</v>
      </c>
      <c r="P786" s="37">
        <f t="shared" si="176"/>
        <v>296083</v>
      </c>
      <c r="Q786" s="37">
        <f t="shared" si="177"/>
        <v>278001</v>
      </c>
    </row>
    <row r="787" spans="1:17" s="34" customFormat="1" ht="15" x14ac:dyDescent="0.3">
      <c r="A787" s="53">
        <v>33566</v>
      </c>
      <c r="B787" s="54" t="s">
        <v>1113</v>
      </c>
      <c r="C787" s="62">
        <v>915054.11</v>
      </c>
      <c r="D787" s="35">
        <f t="shared" si="178"/>
        <v>1.2652050027937877E-3</v>
      </c>
      <c r="E787" s="61">
        <f t="shared" si="166"/>
        <v>7375584</v>
      </c>
      <c r="F787" s="36">
        <f t="shared" si="167"/>
        <v>13096657</v>
      </c>
      <c r="G787" s="36">
        <f t="shared" si="168"/>
        <v>2576812</v>
      </c>
      <c r="H787" s="37">
        <f t="shared" si="169"/>
        <v>20447</v>
      </c>
      <c r="I787" s="37">
        <f t="shared" si="170"/>
        <v>790031</v>
      </c>
      <c r="J787" s="37">
        <f t="shared" si="171"/>
        <v>348665</v>
      </c>
      <c r="K787" s="37">
        <f t="shared" si="172"/>
        <v>1159143</v>
      </c>
      <c r="L787" s="37"/>
      <c r="M787" s="37">
        <f t="shared" si="173"/>
        <v>265188</v>
      </c>
      <c r="N787" s="37">
        <f t="shared" si="174"/>
        <v>1179805</v>
      </c>
      <c r="O787" s="37">
        <f t="shared" si="175"/>
        <v>1444993</v>
      </c>
      <c r="P787" s="37">
        <f t="shared" si="176"/>
        <v>1444993</v>
      </c>
      <c r="Q787" s="37">
        <f t="shared" si="177"/>
        <v>1356748</v>
      </c>
    </row>
    <row r="788" spans="1:17" s="34" customFormat="1" ht="15" x14ac:dyDescent="0.3">
      <c r="A788" s="53">
        <v>33570</v>
      </c>
      <c r="B788" s="54" t="s">
        <v>1114</v>
      </c>
      <c r="C788" s="62">
        <v>247420.64</v>
      </c>
      <c r="D788" s="35">
        <f t="shared" si="178"/>
        <v>3.4209761816428623E-4</v>
      </c>
      <c r="E788" s="61">
        <f t="shared" si="166"/>
        <v>1994277</v>
      </c>
      <c r="F788" s="36">
        <f t="shared" si="167"/>
        <v>3541193</v>
      </c>
      <c r="G788" s="36">
        <f t="shared" si="168"/>
        <v>696742</v>
      </c>
      <c r="H788" s="37">
        <f t="shared" si="169"/>
        <v>5529</v>
      </c>
      <c r="I788" s="37">
        <f t="shared" si="170"/>
        <v>213616</v>
      </c>
      <c r="J788" s="37">
        <f t="shared" si="171"/>
        <v>94275</v>
      </c>
      <c r="K788" s="37">
        <f t="shared" si="172"/>
        <v>313420</v>
      </c>
      <c r="L788" s="37"/>
      <c r="M788" s="37">
        <f t="shared" si="173"/>
        <v>71704</v>
      </c>
      <c r="N788" s="37">
        <f t="shared" si="174"/>
        <v>319006</v>
      </c>
      <c r="O788" s="37">
        <f t="shared" si="175"/>
        <v>390710</v>
      </c>
      <c r="P788" s="37">
        <f t="shared" si="176"/>
        <v>390710</v>
      </c>
      <c r="Q788" s="37">
        <f t="shared" si="177"/>
        <v>366850</v>
      </c>
    </row>
    <row r="789" spans="1:17" s="34" customFormat="1" ht="15" x14ac:dyDescent="0.3">
      <c r="A789" s="53">
        <v>34201</v>
      </c>
      <c r="B789" s="54" t="s">
        <v>1115</v>
      </c>
      <c r="C789" s="62">
        <v>442838.37</v>
      </c>
      <c r="D789" s="35">
        <f t="shared" si="178"/>
        <v>6.12293103795847E-4</v>
      </c>
      <c r="E789" s="61">
        <f t="shared" si="166"/>
        <v>3569397</v>
      </c>
      <c r="F789" s="36">
        <f t="shared" si="167"/>
        <v>6338097</v>
      </c>
      <c r="G789" s="36">
        <f t="shared" si="168"/>
        <v>1247042</v>
      </c>
      <c r="H789" s="37">
        <f t="shared" si="169"/>
        <v>9895</v>
      </c>
      <c r="I789" s="37">
        <f t="shared" si="170"/>
        <v>382334</v>
      </c>
      <c r="J789" s="37">
        <f t="shared" si="171"/>
        <v>168736</v>
      </c>
      <c r="K789" s="37">
        <f t="shared" si="172"/>
        <v>560965</v>
      </c>
      <c r="L789" s="37"/>
      <c r="M789" s="37">
        <f t="shared" si="173"/>
        <v>128337</v>
      </c>
      <c r="N789" s="37">
        <f t="shared" si="174"/>
        <v>570964</v>
      </c>
      <c r="O789" s="37">
        <f t="shared" si="175"/>
        <v>699301</v>
      </c>
      <c r="P789" s="37">
        <f t="shared" si="176"/>
        <v>699301</v>
      </c>
      <c r="Q789" s="37">
        <f t="shared" si="177"/>
        <v>656595</v>
      </c>
    </row>
    <row r="790" spans="1:17" s="34" customFormat="1" ht="15" x14ac:dyDescent="0.3">
      <c r="A790" s="53">
        <v>34203</v>
      </c>
      <c r="B790" s="54" t="s">
        <v>1116</v>
      </c>
      <c r="C790" s="62">
        <v>15007.1</v>
      </c>
      <c r="D790" s="35">
        <f t="shared" si="178"/>
        <v>2.0749655992940846E-5</v>
      </c>
      <c r="E790" s="61">
        <f t="shared" si="166"/>
        <v>120961</v>
      </c>
      <c r="F790" s="36">
        <f t="shared" si="167"/>
        <v>214788</v>
      </c>
      <c r="G790" s="36">
        <f t="shared" si="168"/>
        <v>42260</v>
      </c>
      <c r="H790" s="37">
        <f t="shared" si="169"/>
        <v>335</v>
      </c>
      <c r="I790" s="37">
        <f t="shared" si="170"/>
        <v>12957</v>
      </c>
      <c r="J790" s="37">
        <f t="shared" si="171"/>
        <v>5718</v>
      </c>
      <c r="K790" s="37">
        <f t="shared" si="172"/>
        <v>19010</v>
      </c>
      <c r="L790" s="37"/>
      <c r="M790" s="37">
        <f t="shared" si="173"/>
        <v>4349</v>
      </c>
      <c r="N790" s="37">
        <f t="shared" si="174"/>
        <v>19349</v>
      </c>
      <c r="O790" s="37">
        <f t="shared" si="175"/>
        <v>23698</v>
      </c>
      <c r="P790" s="37">
        <f t="shared" si="176"/>
        <v>23698</v>
      </c>
      <c r="Q790" s="37">
        <f t="shared" si="177"/>
        <v>22251</v>
      </c>
    </row>
    <row r="791" spans="1:17" s="34" customFormat="1" ht="15" x14ac:dyDescent="0.3">
      <c r="A791" s="53">
        <v>34205</v>
      </c>
      <c r="B791" s="54" t="s">
        <v>1117</v>
      </c>
      <c r="C791" s="62">
        <v>1090958.94</v>
      </c>
      <c r="D791" s="35">
        <f t="shared" si="178"/>
        <v>1.5084208612872168E-3</v>
      </c>
      <c r="E791" s="61">
        <f t="shared" si="166"/>
        <v>8793425</v>
      </c>
      <c r="F791" s="36">
        <f t="shared" si="167"/>
        <v>15614284</v>
      </c>
      <c r="G791" s="36">
        <f t="shared" si="168"/>
        <v>3072163</v>
      </c>
      <c r="H791" s="37">
        <f t="shared" si="169"/>
        <v>24378</v>
      </c>
      <c r="I791" s="37">
        <f t="shared" si="170"/>
        <v>941902</v>
      </c>
      <c r="J791" s="37">
        <f t="shared" si="171"/>
        <v>415690</v>
      </c>
      <c r="K791" s="37">
        <f t="shared" si="172"/>
        <v>1381970</v>
      </c>
      <c r="L791" s="37"/>
      <c r="M791" s="37">
        <f t="shared" si="173"/>
        <v>316166</v>
      </c>
      <c r="N791" s="37">
        <f t="shared" si="174"/>
        <v>1406604</v>
      </c>
      <c r="O791" s="37">
        <f t="shared" si="175"/>
        <v>1722770</v>
      </c>
      <c r="P791" s="37">
        <f t="shared" si="176"/>
        <v>1722770</v>
      </c>
      <c r="Q791" s="37">
        <f t="shared" si="177"/>
        <v>1617562</v>
      </c>
    </row>
    <row r="792" spans="1:17" s="34" customFormat="1" ht="15" x14ac:dyDescent="0.3">
      <c r="A792" s="53">
        <v>34302</v>
      </c>
      <c r="B792" s="54" t="s">
        <v>1118</v>
      </c>
      <c r="C792" s="62">
        <v>227232.02</v>
      </c>
      <c r="D792" s="35">
        <f t="shared" si="178"/>
        <v>3.1418370275276727E-4</v>
      </c>
      <c r="E792" s="61">
        <f t="shared" si="166"/>
        <v>1831552</v>
      </c>
      <c r="F792" s="36">
        <f t="shared" si="167"/>
        <v>3252245</v>
      </c>
      <c r="G792" s="36">
        <f t="shared" si="168"/>
        <v>639890</v>
      </c>
      <c r="H792" s="37">
        <f t="shared" si="169"/>
        <v>5078</v>
      </c>
      <c r="I792" s="37">
        <f t="shared" si="170"/>
        <v>196185</v>
      </c>
      <c r="J792" s="37">
        <f t="shared" si="171"/>
        <v>86583</v>
      </c>
      <c r="K792" s="37">
        <f t="shared" si="172"/>
        <v>287846</v>
      </c>
      <c r="L792" s="37"/>
      <c r="M792" s="37">
        <f t="shared" si="173"/>
        <v>65853</v>
      </c>
      <c r="N792" s="37">
        <f t="shared" si="174"/>
        <v>292977</v>
      </c>
      <c r="O792" s="37">
        <f t="shared" si="175"/>
        <v>358830</v>
      </c>
      <c r="P792" s="37">
        <f t="shared" si="176"/>
        <v>358830</v>
      </c>
      <c r="Q792" s="37">
        <f t="shared" si="177"/>
        <v>336916</v>
      </c>
    </row>
    <row r="793" spans="1:17" s="34" customFormat="1" ht="15" x14ac:dyDescent="0.3">
      <c r="A793" s="53">
        <v>34303</v>
      </c>
      <c r="B793" s="54" t="s">
        <v>1119</v>
      </c>
      <c r="C793" s="62">
        <v>20024.8</v>
      </c>
      <c r="D793" s="35">
        <f t="shared" si="178"/>
        <v>2.7687408715037669E-5</v>
      </c>
      <c r="E793" s="61">
        <f t="shared" si="166"/>
        <v>161405</v>
      </c>
      <c r="F793" s="36">
        <f t="shared" si="167"/>
        <v>286604</v>
      </c>
      <c r="G793" s="36">
        <f t="shared" si="168"/>
        <v>56390</v>
      </c>
      <c r="H793" s="37">
        <f t="shared" si="169"/>
        <v>447</v>
      </c>
      <c r="I793" s="37">
        <f t="shared" si="170"/>
        <v>17289</v>
      </c>
      <c r="J793" s="37">
        <f t="shared" si="171"/>
        <v>7630</v>
      </c>
      <c r="K793" s="37">
        <f t="shared" si="172"/>
        <v>25366</v>
      </c>
      <c r="L793" s="37"/>
      <c r="M793" s="37">
        <f t="shared" si="173"/>
        <v>5803</v>
      </c>
      <c r="N793" s="37">
        <f t="shared" si="174"/>
        <v>25819</v>
      </c>
      <c r="O793" s="37">
        <f t="shared" si="175"/>
        <v>31622</v>
      </c>
      <c r="P793" s="37">
        <f t="shared" si="176"/>
        <v>31622</v>
      </c>
      <c r="Q793" s="37">
        <f t="shared" si="177"/>
        <v>29691</v>
      </c>
    </row>
    <row r="794" spans="1:17" s="34" customFormat="1" ht="15" x14ac:dyDescent="0.3">
      <c r="A794" s="53">
        <v>34305</v>
      </c>
      <c r="B794" s="54" t="s">
        <v>1120</v>
      </c>
      <c r="C794" s="62">
        <v>18988.330000000002</v>
      </c>
      <c r="D794" s="35">
        <f t="shared" si="178"/>
        <v>2.6254327310435624E-5</v>
      </c>
      <c r="E794" s="61">
        <f t="shared" si="166"/>
        <v>153051</v>
      </c>
      <c r="F794" s="36">
        <f t="shared" si="167"/>
        <v>271769</v>
      </c>
      <c r="G794" s="36">
        <f t="shared" si="168"/>
        <v>53472</v>
      </c>
      <c r="H794" s="37">
        <f t="shared" si="169"/>
        <v>424</v>
      </c>
      <c r="I794" s="37">
        <f t="shared" si="170"/>
        <v>16394</v>
      </c>
      <c r="J794" s="37">
        <f t="shared" si="171"/>
        <v>7235</v>
      </c>
      <c r="K794" s="37">
        <f t="shared" si="172"/>
        <v>24053</v>
      </c>
      <c r="L794" s="37"/>
      <c r="M794" s="37">
        <f t="shared" si="173"/>
        <v>5503</v>
      </c>
      <c r="N794" s="37">
        <f t="shared" si="174"/>
        <v>24482</v>
      </c>
      <c r="O794" s="37">
        <f t="shared" si="175"/>
        <v>29985</v>
      </c>
      <c r="P794" s="37">
        <f t="shared" si="176"/>
        <v>29985</v>
      </c>
      <c r="Q794" s="37">
        <f t="shared" si="177"/>
        <v>28154</v>
      </c>
    </row>
    <row r="795" spans="1:17" s="34" customFormat="1" ht="15" x14ac:dyDescent="0.3">
      <c r="A795" s="53">
        <v>34306</v>
      </c>
      <c r="B795" s="54" t="s">
        <v>1121</v>
      </c>
      <c r="C795" s="62">
        <v>6635.76</v>
      </c>
      <c r="D795" s="35">
        <f t="shared" si="178"/>
        <v>9.1749729962295943E-6</v>
      </c>
      <c r="E795" s="61">
        <f t="shared" si="166"/>
        <v>53486</v>
      </c>
      <c r="F795" s="36">
        <f t="shared" si="167"/>
        <v>94974</v>
      </c>
      <c r="G795" s="36">
        <f t="shared" si="168"/>
        <v>18686</v>
      </c>
      <c r="H795" s="37">
        <f t="shared" si="169"/>
        <v>148</v>
      </c>
      <c r="I795" s="37">
        <f t="shared" si="170"/>
        <v>5729</v>
      </c>
      <c r="J795" s="37">
        <f t="shared" si="171"/>
        <v>2528</v>
      </c>
      <c r="K795" s="37">
        <f t="shared" si="172"/>
        <v>8405</v>
      </c>
      <c r="L795" s="37"/>
      <c r="M795" s="37">
        <f t="shared" si="173"/>
        <v>1923</v>
      </c>
      <c r="N795" s="37">
        <f t="shared" si="174"/>
        <v>8556</v>
      </c>
      <c r="O795" s="37">
        <f t="shared" si="175"/>
        <v>10479</v>
      </c>
      <c r="P795" s="37">
        <f t="shared" si="176"/>
        <v>10479</v>
      </c>
      <c r="Q795" s="37">
        <f t="shared" si="177"/>
        <v>9839</v>
      </c>
    </row>
    <row r="796" spans="1:17" s="34" customFormat="1" ht="15" x14ac:dyDescent="0.3">
      <c r="A796" s="53">
        <v>34309</v>
      </c>
      <c r="B796" s="54" t="s">
        <v>1122</v>
      </c>
      <c r="C796" s="62">
        <v>8063.95</v>
      </c>
      <c r="D796" s="35">
        <f t="shared" si="178"/>
        <v>1.1149668386582039E-5</v>
      </c>
      <c r="E796" s="61">
        <f t="shared" si="166"/>
        <v>64998</v>
      </c>
      <c r="F796" s="36">
        <f t="shared" si="167"/>
        <v>115415</v>
      </c>
      <c r="G796" s="36">
        <f t="shared" si="168"/>
        <v>22708</v>
      </c>
      <c r="H796" s="37">
        <f t="shared" si="169"/>
        <v>180</v>
      </c>
      <c r="I796" s="37">
        <f t="shared" si="170"/>
        <v>6962</v>
      </c>
      <c r="J796" s="37">
        <f t="shared" si="171"/>
        <v>3073</v>
      </c>
      <c r="K796" s="37">
        <f t="shared" si="172"/>
        <v>10215</v>
      </c>
      <c r="L796" s="37"/>
      <c r="M796" s="37">
        <f t="shared" si="173"/>
        <v>2337</v>
      </c>
      <c r="N796" s="37">
        <f t="shared" si="174"/>
        <v>10397</v>
      </c>
      <c r="O796" s="37">
        <f t="shared" si="175"/>
        <v>12734</v>
      </c>
      <c r="P796" s="37">
        <f t="shared" si="176"/>
        <v>12734</v>
      </c>
      <c r="Q796" s="37">
        <f t="shared" si="177"/>
        <v>11956</v>
      </c>
    </row>
    <row r="797" spans="1:17" s="34" customFormat="1" ht="15" x14ac:dyDescent="0.3">
      <c r="A797" s="53">
        <v>34311</v>
      </c>
      <c r="B797" s="54" t="s">
        <v>1123</v>
      </c>
      <c r="C797" s="62">
        <v>6782.4</v>
      </c>
      <c r="D797" s="35">
        <f t="shared" si="178"/>
        <v>9.377725663620685E-6</v>
      </c>
      <c r="E797" s="61">
        <f t="shared" si="166"/>
        <v>54668</v>
      </c>
      <c r="F797" s="36">
        <f t="shared" si="167"/>
        <v>97073</v>
      </c>
      <c r="G797" s="36">
        <f t="shared" si="168"/>
        <v>19099</v>
      </c>
      <c r="H797" s="37">
        <f t="shared" si="169"/>
        <v>152</v>
      </c>
      <c r="I797" s="37">
        <f t="shared" si="170"/>
        <v>5856</v>
      </c>
      <c r="J797" s="37">
        <f t="shared" si="171"/>
        <v>2584</v>
      </c>
      <c r="K797" s="37">
        <f t="shared" si="172"/>
        <v>8592</v>
      </c>
      <c r="L797" s="37"/>
      <c r="M797" s="37">
        <f t="shared" si="173"/>
        <v>1966</v>
      </c>
      <c r="N797" s="37">
        <f t="shared" si="174"/>
        <v>8745</v>
      </c>
      <c r="O797" s="37">
        <f t="shared" si="175"/>
        <v>10711</v>
      </c>
      <c r="P797" s="37">
        <f t="shared" si="176"/>
        <v>10711</v>
      </c>
      <c r="Q797" s="37">
        <f t="shared" si="177"/>
        <v>10056</v>
      </c>
    </row>
    <row r="798" spans="1:17" s="34" customFormat="1" ht="15" x14ac:dyDescent="0.3">
      <c r="A798" s="53">
        <v>34314</v>
      </c>
      <c r="B798" s="54" t="s">
        <v>1124</v>
      </c>
      <c r="C798" s="62">
        <v>441.32</v>
      </c>
      <c r="D798" s="35">
        <f t="shared" si="178"/>
        <v>6.1019372049261041E-7</v>
      </c>
      <c r="E798" s="61">
        <f t="shared" si="166"/>
        <v>3557</v>
      </c>
      <c r="F798" s="36">
        <f t="shared" si="167"/>
        <v>6316</v>
      </c>
      <c r="G798" s="36">
        <f t="shared" si="168"/>
        <v>1243</v>
      </c>
      <c r="H798" s="37">
        <f t="shared" si="169"/>
        <v>10</v>
      </c>
      <c r="I798" s="37">
        <f t="shared" si="170"/>
        <v>381</v>
      </c>
      <c r="J798" s="37">
        <f t="shared" si="171"/>
        <v>168</v>
      </c>
      <c r="K798" s="37">
        <f t="shared" si="172"/>
        <v>559</v>
      </c>
      <c r="L798" s="37"/>
      <c r="M798" s="37">
        <f t="shared" si="173"/>
        <v>128</v>
      </c>
      <c r="N798" s="37">
        <f t="shared" si="174"/>
        <v>569</v>
      </c>
      <c r="O798" s="37">
        <f t="shared" si="175"/>
        <v>697</v>
      </c>
      <c r="P798" s="37">
        <f t="shared" si="176"/>
        <v>697</v>
      </c>
      <c r="Q798" s="37">
        <f t="shared" si="177"/>
        <v>654</v>
      </c>
    </row>
    <row r="799" spans="1:17" s="34" customFormat="1" ht="15" x14ac:dyDescent="0.3">
      <c r="A799" s="53">
        <v>34529</v>
      </c>
      <c r="B799" s="54" t="s">
        <v>1125</v>
      </c>
      <c r="C799" s="62">
        <v>314055.15000000002</v>
      </c>
      <c r="D799" s="35">
        <f t="shared" si="178"/>
        <v>4.3423021938358754E-4</v>
      </c>
      <c r="E799" s="61">
        <f t="shared" si="166"/>
        <v>2531370</v>
      </c>
      <c r="F799" s="36">
        <f t="shared" si="167"/>
        <v>4494895</v>
      </c>
      <c r="G799" s="36">
        <f t="shared" si="168"/>
        <v>884386</v>
      </c>
      <c r="H799" s="37">
        <f t="shared" si="169"/>
        <v>7018</v>
      </c>
      <c r="I799" s="37">
        <f t="shared" si="170"/>
        <v>271146</v>
      </c>
      <c r="J799" s="37">
        <f t="shared" si="171"/>
        <v>119665</v>
      </c>
      <c r="K799" s="37">
        <f t="shared" si="172"/>
        <v>397829</v>
      </c>
      <c r="L799" s="37"/>
      <c r="M799" s="37">
        <f t="shared" si="173"/>
        <v>91015</v>
      </c>
      <c r="N799" s="37">
        <f t="shared" si="174"/>
        <v>404920</v>
      </c>
      <c r="O799" s="37">
        <f t="shared" si="175"/>
        <v>495935</v>
      </c>
      <c r="P799" s="37">
        <f t="shared" si="176"/>
        <v>495935</v>
      </c>
      <c r="Q799" s="37">
        <f t="shared" si="177"/>
        <v>465649</v>
      </c>
    </row>
    <row r="800" spans="1:17" s="34" customFormat="1" ht="15" x14ac:dyDescent="0.3">
      <c r="A800" s="53">
        <v>34530</v>
      </c>
      <c r="B800" s="54" t="s">
        <v>1126</v>
      </c>
      <c r="C800" s="62">
        <v>1053073.8400000001</v>
      </c>
      <c r="D800" s="35">
        <f t="shared" si="178"/>
        <v>1.4560388026444303E-3</v>
      </c>
      <c r="E800" s="61">
        <f t="shared" si="166"/>
        <v>8488061</v>
      </c>
      <c r="F800" s="36">
        <f t="shared" si="167"/>
        <v>15072056</v>
      </c>
      <c r="G800" s="36">
        <f t="shared" si="168"/>
        <v>2965478</v>
      </c>
      <c r="H800" s="37">
        <f t="shared" si="169"/>
        <v>23531</v>
      </c>
      <c r="I800" s="37">
        <f t="shared" si="170"/>
        <v>909193</v>
      </c>
      <c r="J800" s="37">
        <f t="shared" si="171"/>
        <v>401255</v>
      </c>
      <c r="K800" s="37">
        <f t="shared" si="172"/>
        <v>1333979</v>
      </c>
      <c r="L800" s="37"/>
      <c r="M800" s="37">
        <f t="shared" si="173"/>
        <v>305186</v>
      </c>
      <c r="N800" s="37">
        <f t="shared" si="174"/>
        <v>1357757</v>
      </c>
      <c r="O800" s="37">
        <f t="shared" si="175"/>
        <v>1662943</v>
      </c>
      <c r="P800" s="37">
        <f t="shared" si="176"/>
        <v>1662943</v>
      </c>
      <c r="Q800" s="37">
        <f t="shared" si="177"/>
        <v>1561390</v>
      </c>
    </row>
    <row r="801" spans="1:17" s="34" customFormat="1" ht="15" x14ac:dyDescent="0.3">
      <c r="A801" s="53">
        <v>34601</v>
      </c>
      <c r="B801" s="54" t="s">
        <v>1127</v>
      </c>
      <c r="C801" s="62">
        <v>16989.57</v>
      </c>
      <c r="D801" s="35">
        <f t="shared" si="178"/>
        <v>2.3490729919037522E-5</v>
      </c>
      <c r="E801" s="61">
        <f t="shared" si="166"/>
        <v>136941</v>
      </c>
      <c r="F801" s="36">
        <f t="shared" si="167"/>
        <v>243162</v>
      </c>
      <c r="G801" s="36">
        <f t="shared" si="168"/>
        <v>47843</v>
      </c>
      <c r="H801" s="37">
        <f t="shared" si="169"/>
        <v>380</v>
      </c>
      <c r="I801" s="37">
        <f t="shared" si="170"/>
        <v>14668</v>
      </c>
      <c r="J801" s="37">
        <f t="shared" si="171"/>
        <v>6474</v>
      </c>
      <c r="K801" s="37">
        <f t="shared" si="172"/>
        <v>21522</v>
      </c>
      <c r="L801" s="37"/>
      <c r="M801" s="37">
        <f t="shared" si="173"/>
        <v>4924</v>
      </c>
      <c r="N801" s="37">
        <f t="shared" si="174"/>
        <v>21905</v>
      </c>
      <c r="O801" s="37">
        <f t="shared" si="175"/>
        <v>26829</v>
      </c>
      <c r="P801" s="37">
        <f t="shared" si="176"/>
        <v>26829</v>
      </c>
      <c r="Q801" s="37">
        <f t="shared" si="177"/>
        <v>25190</v>
      </c>
    </row>
    <row r="802" spans="1:17" s="34" customFormat="1" ht="15" x14ac:dyDescent="0.3">
      <c r="A802" s="53">
        <v>34701</v>
      </c>
      <c r="B802" s="54" t="s">
        <v>1128</v>
      </c>
      <c r="C802" s="62">
        <v>10944.73</v>
      </c>
      <c r="D802" s="35">
        <f t="shared" si="178"/>
        <v>1.5132795972281083E-5</v>
      </c>
      <c r="E802" s="61">
        <f t="shared" si="166"/>
        <v>88217</v>
      </c>
      <c r="F802" s="36">
        <f t="shared" si="167"/>
        <v>156646</v>
      </c>
      <c r="G802" s="36">
        <f t="shared" si="168"/>
        <v>30821</v>
      </c>
      <c r="H802" s="37">
        <f t="shared" si="169"/>
        <v>245</v>
      </c>
      <c r="I802" s="37">
        <f t="shared" si="170"/>
        <v>9449</v>
      </c>
      <c r="J802" s="37">
        <f t="shared" si="171"/>
        <v>4170</v>
      </c>
      <c r="K802" s="37">
        <f t="shared" si="172"/>
        <v>13864</v>
      </c>
      <c r="L802" s="37"/>
      <c r="M802" s="37">
        <f t="shared" si="173"/>
        <v>3172</v>
      </c>
      <c r="N802" s="37">
        <f t="shared" si="174"/>
        <v>14111</v>
      </c>
      <c r="O802" s="37">
        <f t="shared" si="175"/>
        <v>17283</v>
      </c>
      <c r="P802" s="37">
        <f t="shared" si="176"/>
        <v>17283</v>
      </c>
      <c r="Q802" s="37">
        <f t="shared" si="177"/>
        <v>16228</v>
      </c>
    </row>
    <row r="803" spans="1:17" s="34" customFormat="1" ht="15" x14ac:dyDescent="0.3">
      <c r="A803" s="53">
        <v>35201</v>
      </c>
      <c r="B803" s="54" t="s">
        <v>1129</v>
      </c>
      <c r="C803" s="62">
        <v>389061.28</v>
      </c>
      <c r="D803" s="35">
        <f t="shared" si="178"/>
        <v>5.3793789074326392E-4</v>
      </c>
      <c r="E803" s="61">
        <f t="shared" si="166"/>
        <v>3135939</v>
      </c>
      <c r="F803" s="36">
        <f t="shared" si="167"/>
        <v>5568416</v>
      </c>
      <c r="G803" s="36">
        <f t="shared" si="168"/>
        <v>1095605</v>
      </c>
      <c r="H803" s="37">
        <f t="shared" si="169"/>
        <v>8694</v>
      </c>
      <c r="I803" s="37">
        <f t="shared" si="170"/>
        <v>335904</v>
      </c>
      <c r="J803" s="37">
        <f t="shared" si="171"/>
        <v>148245</v>
      </c>
      <c r="K803" s="37">
        <f t="shared" si="172"/>
        <v>492843</v>
      </c>
      <c r="L803" s="37"/>
      <c r="M803" s="37">
        <f t="shared" si="173"/>
        <v>112752</v>
      </c>
      <c r="N803" s="37">
        <f t="shared" si="174"/>
        <v>501628</v>
      </c>
      <c r="O803" s="37">
        <f t="shared" si="175"/>
        <v>614380</v>
      </c>
      <c r="P803" s="37">
        <f t="shared" si="176"/>
        <v>614380</v>
      </c>
      <c r="Q803" s="37">
        <f t="shared" si="177"/>
        <v>576860</v>
      </c>
    </row>
    <row r="804" spans="1:17" s="34" customFormat="1" ht="15" x14ac:dyDescent="0.3">
      <c r="A804" s="53">
        <v>35203</v>
      </c>
      <c r="B804" s="54" t="s">
        <v>1130</v>
      </c>
      <c r="C804" s="62">
        <v>17457.98</v>
      </c>
      <c r="D804" s="35">
        <f t="shared" si="178"/>
        <v>2.4138379789009295E-5</v>
      </c>
      <c r="E804" s="61">
        <f t="shared" si="166"/>
        <v>140716</v>
      </c>
      <c r="F804" s="36">
        <f t="shared" si="167"/>
        <v>249866</v>
      </c>
      <c r="G804" s="36">
        <f t="shared" si="168"/>
        <v>49162</v>
      </c>
      <c r="H804" s="37">
        <f t="shared" si="169"/>
        <v>390</v>
      </c>
      <c r="I804" s="37">
        <f t="shared" si="170"/>
        <v>15073</v>
      </c>
      <c r="J804" s="37">
        <f t="shared" si="171"/>
        <v>6652</v>
      </c>
      <c r="K804" s="37">
        <f t="shared" si="172"/>
        <v>22115</v>
      </c>
      <c r="L804" s="37"/>
      <c r="M804" s="37">
        <f t="shared" si="173"/>
        <v>5059</v>
      </c>
      <c r="N804" s="37">
        <f t="shared" si="174"/>
        <v>22509</v>
      </c>
      <c r="O804" s="37">
        <f t="shared" si="175"/>
        <v>27568</v>
      </c>
      <c r="P804" s="37">
        <f t="shared" si="176"/>
        <v>27568</v>
      </c>
      <c r="Q804" s="37">
        <f t="shared" si="177"/>
        <v>25885</v>
      </c>
    </row>
    <row r="805" spans="1:17" s="34" customFormat="1" ht="15" x14ac:dyDescent="0.3">
      <c r="A805" s="53">
        <v>35205</v>
      </c>
      <c r="B805" s="54" t="s">
        <v>1131</v>
      </c>
      <c r="C805" s="62">
        <v>565643.01</v>
      </c>
      <c r="D805" s="35">
        <f t="shared" si="178"/>
        <v>7.820896690440924E-4</v>
      </c>
      <c r="E805" s="61">
        <f t="shared" si="166"/>
        <v>4559236</v>
      </c>
      <c r="F805" s="36">
        <f t="shared" si="167"/>
        <v>8095731</v>
      </c>
      <c r="G805" s="36">
        <f t="shared" si="168"/>
        <v>1592863</v>
      </c>
      <c r="H805" s="37">
        <f t="shared" si="169"/>
        <v>12639</v>
      </c>
      <c r="I805" s="37">
        <f t="shared" si="170"/>
        <v>488359</v>
      </c>
      <c r="J805" s="37">
        <f t="shared" si="171"/>
        <v>215528</v>
      </c>
      <c r="K805" s="37">
        <f t="shared" si="172"/>
        <v>716526</v>
      </c>
      <c r="L805" s="37"/>
      <c r="M805" s="37">
        <f t="shared" si="173"/>
        <v>163926</v>
      </c>
      <c r="N805" s="37">
        <f t="shared" si="174"/>
        <v>729299</v>
      </c>
      <c r="O805" s="37">
        <f t="shared" si="175"/>
        <v>893225</v>
      </c>
      <c r="P805" s="37">
        <f t="shared" si="176"/>
        <v>893225</v>
      </c>
      <c r="Q805" s="37">
        <f t="shared" si="177"/>
        <v>838677</v>
      </c>
    </row>
    <row r="806" spans="1:17" s="34" customFormat="1" ht="15" x14ac:dyDescent="0.3">
      <c r="A806" s="53">
        <v>35301</v>
      </c>
      <c r="B806" s="54" t="s">
        <v>1132</v>
      </c>
      <c r="C806" s="62">
        <v>94722.3</v>
      </c>
      <c r="D806" s="35">
        <f t="shared" si="178"/>
        <v>1.3096835097121633E-4</v>
      </c>
      <c r="E806" s="61">
        <f t="shared" si="166"/>
        <v>763487</v>
      </c>
      <c r="F806" s="36">
        <f t="shared" si="167"/>
        <v>1355707</v>
      </c>
      <c r="G806" s="36">
        <f t="shared" si="168"/>
        <v>266740</v>
      </c>
      <c r="H806" s="37">
        <f t="shared" si="169"/>
        <v>2117</v>
      </c>
      <c r="I806" s="37">
        <f t="shared" si="170"/>
        <v>81780</v>
      </c>
      <c r="J806" s="37">
        <f t="shared" si="171"/>
        <v>36092</v>
      </c>
      <c r="K806" s="37">
        <f t="shared" si="172"/>
        <v>119989</v>
      </c>
      <c r="L806" s="37"/>
      <c r="M806" s="37">
        <f t="shared" si="173"/>
        <v>27451</v>
      </c>
      <c r="N806" s="37">
        <f t="shared" si="174"/>
        <v>122128</v>
      </c>
      <c r="O806" s="37">
        <f t="shared" si="175"/>
        <v>149579</v>
      </c>
      <c r="P806" s="37">
        <f t="shared" si="176"/>
        <v>149579</v>
      </c>
      <c r="Q806" s="37">
        <f t="shared" si="177"/>
        <v>140445</v>
      </c>
    </row>
    <row r="807" spans="1:17" s="34" customFormat="1" ht="15" x14ac:dyDescent="0.3">
      <c r="A807" s="53">
        <v>35302</v>
      </c>
      <c r="B807" s="54" t="s">
        <v>1133</v>
      </c>
      <c r="C807" s="62">
        <v>8739.18</v>
      </c>
      <c r="D807" s="35">
        <f t="shared" si="178"/>
        <v>1.2083279158557535E-5</v>
      </c>
      <c r="E807" s="61">
        <f t="shared" si="166"/>
        <v>70440</v>
      </c>
      <c r="F807" s="36">
        <f t="shared" si="167"/>
        <v>125079</v>
      </c>
      <c r="G807" s="36">
        <f t="shared" si="168"/>
        <v>24610</v>
      </c>
      <c r="H807" s="37">
        <f t="shared" si="169"/>
        <v>195</v>
      </c>
      <c r="I807" s="37">
        <f t="shared" si="170"/>
        <v>7545</v>
      </c>
      <c r="J807" s="37">
        <f t="shared" si="171"/>
        <v>3330</v>
      </c>
      <c r="K807" s="37">
        <f t="shared" si="172"/>
        <v>11070</v>
      </c>
      <c r="L807" s="37"/>
      <c r="M807" s="37">
        <f t="shared" si="173"/>
        <v>2533</v>
      </c>
      <c r="N807" s="37">
        <f t="shared" si="174"/>
        <v>11268</v>
      </c>
      <c r="O807" s="37">
        <f t="shared" si="175"/>
        <v>13801</v>
      </c>
      <c r="P807" s="37">
        <f t="shared" si="176"/>
        <v>13801</v>
      </c>
      <c r="Q807" s="37">
        <f t="shared" si="177"/>
        <v>12958</v>
      </c>
    </row>
    <row r="808" spans="1:17" s="34" customFormat="1" ht="15" x14ac:dyDescent="0.3">
      <c r="A808" s="53">
        <v>35305</v>
      </c>
      <c r="B808" s="54" t="s">
        <v>1134</v>
      </c>
      <c r="C808" s="62">
        <v>1558.62</v>
      </c>
      <c r="D808" s="35">
        <f t="shared" si="178"/>
        <v>2.155035204917503E-6</v>
      </c>
      <c r="E808" s="61">
        <f t="shared" si="166"/>
        <v>12563</v>
      </c>
      <c r="F808" s="36">
        <f t="shared" si="167"/>
        <v>22308</v>
      </c>
      <c r="G808" s="36">
        <f t="shared" si="168"/>
        <v>4389</v>
      </c>
      <c r="H808" s="37">
        <f t="shared" si="169"/>
        <v>35</v>
      </c>
      <c r="I808" s="37">
        <f t="shared" si="170"/>
        <v>1346</v>
      </c>
      <c r="J808" s="37">
        <f t="shared" si="171"/>
        <v>594</v>
      </c>
      <c r="K808" s="37">
        <f t="shared" si="172"/>
        <v>1975</v>
      </c>
      <c r="L808" s="37"/>
      <c r="M808" s="37">
        <f t="shared" si="173"/>
        <v>452</v>
      </c>
      <c r="N808" s="37">
        <f t="shared" si="174"/>
        <v>2010</v>
      </c>
      <c r="O808" s="37">
        <f t="shared" si="175"/>
        <v>2462</v>
      </c>
      <c r="P808" s="37">
        <f t="shared" si="176"/>
        <v>2462</v>
      </c>
      <c r="Q808" s="37">
        <f t="shared" si="177"/>
        <v>2311</v>
      </c>
    </row>
    <row r="809" spans="1:17" s="34" customFormat="1" ht="15" x14ac:dyDescent="0.3">
      <c r="A809" s="53">
        <v>35308</v>
      </c>
      <c r="B809" s="54" t="s">
        <v>1135</v>
      </c>
      <c r="C809" s="62">
        <v>2285.0700000000002</v>
      </c>
      <c r="D809" s="35">
        <f t="shared" si="178"/>
        <v>3.1594656142618721E-6</v>
      </c>
      <c r="E809" s="61">
        <f t="shared" si="166"/>
        <v>18418</v>
      </c>
      <c r="F809" s="36">
        <f t="shared" si="167"/>
        <v>32705</v>
      </c>
      <c r="G809" s="36">
        <f t="shared" si="168"/>
        <v>6435</v>
      </c>
      <c r="H809" s="37">
        <f t="shared" si="169"/>
        <v>51</v>
      </c>
      <c r="I809" s="37">
        <f t="shared" si="170"/>
        <v>1973</v>
      </c>
      <c r="J809" s="37">
        <f t="shared" si="171"/>
        <v>871</v>
      </c>
      <c r="K809" s="37">
        <f t="shared" si="172"/>
        <v>2895</v>
      </c>
      <c r="L809" s="37"/>
      <c r="M809" s="37">
        <f t="shared" si="173"/>
        <v>662</v>
      </c>
      <c r="N809" s="37">
        <f t="shared" si="174"/>
        <v>2946</v>
      </c>
      <c r="O809" s="37">
        <f t="shared" si="175"/>
        <v>3608</v>
      </c>
      <c r="P809" s="37">
        <f t="shared" si="176"/>
        <v>3608</v>
      </c>
      <c r="Q809" s="37">
        <f t="shared" si="177"/>
        <v>3388</v>
      </c>
    </row>
    <row r="810" spans="1:17" s="34" customFormat="1" ht="15" x14ac:dyDescent="0.3">
      <c r="A810" s="53">
        <v>35309</v>
      </c>
      <c r="B810" s="54" t="s">
        <v>1136</v>
      </c>
      <c r="C810" s="62">
        <v>16902.48</v>
      </c>
      <c r="D810" s="35">
        <f t="shared" si="178"/>
        <v>2.3370314413015356E-5</v>
      </c>
      <c r="E810" s="61">
        <f t="shared" si="166"/>
        <v>136239</v>
      </c>
      <c r="F810" s="36">
        <f t="shared" si="167"/>
        <v>241916</v>
      </c>
      <c r="G810" s="36">
        <f t="shared" si="168"/>
        <v>47598</v>
      </c>
      <c r="H810" s="37">
        <f t="shared" si="169"/>
        <v>378</v>
      </c>
      <c r="I810" s="37">
        <f t="shared" si="170"/>
        <v>14593</v>
      </c>
      <c r="J810" s="37">
        <f t="shared" si="171"/>
        <v>6440</v>
      </c>
      <c r="K810" s="37">
        <f t="shared" si="172"/>
        <v>21411</v>
      </c>
      <c r="L810" s="37"/>
      <c r="M810" s="37">
        <f t="shared" si="173"/>
        <v>4898</v>
      </c>
      <c r="N810" s="37">
        <f t="shared" si="174"/>
        <v>21793</v>
      </c>
      <c r="O810" s="37">
        <f t="shared" si="175"/>
        <v>26691</v>
      </c>
      <c r="P810" s="37">
        <f t="shared" si="176"/>
        <v>26691</v>
      </c>
      <c r="Q810" s="37">
        <f t="shared" si="177"/>
        <v>25061</v>
      </c>
    </row>
    <row r="811" spans="1:17" s="34" customFormat="1" ht="15" x14ac:dyDescent="0.3">
      <c r="A811" s="53">
        <v>35310</v>
      </c>
      <c r="B811" s="54" t="s">
        <v>1137</v>
      </c>
      <c r="C811" s="62">
        <v>1331</v>
      </c>
      <c r="D811" s="35">
        <f t="shared" si="178"/>
        <v>1.8403150593122099E-6</v>
      </c>
      <c r="E811" s="61">
        <f t="shared" si="166"/>
        <v>10728</v>
      </c>
      <c r="F811" s="36">
        <f t="shared" si="167"/>
        <v>19050</v>
      </c>
      <c r="G811" s="36">
        <f t="shared" si="168"/>
        <v>3748</v>
      </c>
      <c r="H811" s="37">
        <f t="shared" si="169"/>
        <v>30</v>
      </c>
      <c r="I811" s="37">
        <f t="shared" si="170"/>
        <v>1149</v>
      </c>
      <c r="J811" s="37">
        <f t="shared" si="171"/>
        <v>507</v>
      </c>
      <c r="K811" s="37">
        <f t="shared" si="172"/>
        <v>1686</v>
      </c>
      <c r="L811" s="37"/>
      <c r="M811" s="37">
        <f t="shared" si="173"/>
        <v>386</v>
      </c>
      <c r="N811" s="37">
        <f t="shared" si="174"/>
        <v>1716</v>
      </c>
      <c r="O811" s="37">
        <f t="shared" si="175"/>
        <v>2102</v>
      </c>
      <c r="P811" s="37">
        <f t="shared" si="176"/>
        <v>2102</v>
      </c>
      <c r="Q811" s="37">
        <f t="shared" si="177"/>
        <v>1973</v>
      </c>
    </row>
    <row r="812" spans="1:17" s="34" customFormat="1" ht="15" x14ac:dyDescent="0.3">
      <c r="A812" s="53">
        <v>35311</v>
      </c>
      <c r="B812" s="54" t="s">
        <v>1138</v>
      </c>
      <c r="C812" s="62">
        <v>1294.3699999999999</v>
      </c>
      <c r="D812" s="35">
        <f t="shared" si="178"/>
        <v>1.7896683721427084E-6</v>
      </c>
      <c r="E812" s="61">
        <f t="shared" si="166"/>
        <v>10433</v>
      </c>
      <c r="F812" s="36">
        <f t="shared" si="167"/>
        <v>18526</v>
      </c>
      <c r="G812" s="36">
        <f t="shared" si="168"/>
        <v>3645</v>
      </c>
      <c r="H812" s="37">
        <f t="shared" si="169"/>
        <v>29</v>
      </c>
      <c r="I812" s="37">
        <f t="shared" si="170"/>
        <v>1118</v>
      </c>
      <c r="J812" s="37">
        <f t="shared" si="171"/>
        <v>493</v>
      </c>
      <c r="K812" s="37">
        <f t="shared" si="172"/>
        <v>1640</v>
      </c>
      <c r="L812" s="37"/>
      <c r="M812" s="37">
        <f t="shared" si="173"/>
        <v>375</v>
      </c>
      <c r="N812" s="37">
        <f t="shared" si="174"/>
        <v>1669</v>
      </c>
      <c r="O812" s="37">
        <f t="shared" si="175"/>
        <v>2044</v>
      </c>
      <c r="P812" s="37">
        <f t="shared" si="176"/>
        <v>2044</v>
      </c>
      <c r="Q812" s="37">
        <f t="shared" si="177"/>
        <v>1919</v>
      </c>
    </row>
    <row r="813" spans="1:17" s="34" customFormat="1" ht="15" x14ac:dyDescent="0.3">
      <c r="A813" s="53">
        <v>35312</v>
      </c>
      <c r="B813" s="54" t="s">
        <v>1139</v>
      </c>
      <c r="C813" s="62">
        <v>188.76</v>
      </c>
      <c r="D813" s="35">
        <f t="shared" si="178"/>
        <v>2.6099013568427702E-7</v>
      </c>
      <c r="E813" s="61">
        <f t="shared" si="166"/>
        <v>1521</v>
      </c>
      <c r="F813" s="36">
        <f t="shared" si="167"/>
        <v>2702</v>
      </c>
      <c r="G813" s="36">
        <f t="shared" si="168"/>
        <v>532</v>
      </c>
      <c r="H813" s="37">
        <f t="shared" si="169"/>
        <v>4</v>
      </c>
      <c r="I813" s="37">
        <f t="shared" si="170"/>
        <v>163</v>
      </c>
      <c r="J813" s="37">
        <f t="shared" si="171"/>
        <v>72</v>
      </c>
      <c r="K813" s="37">
        <f t="shared" si="172"/>
        <v>239</v>
      </c>
      <c r="L813" s="37"/>
      <c r="M813" s="37">
        <f t="shared" si="173"/>
        <v>55</v>
      </c>
      <c r="N813" s="37">
        <f t="shared" si="174"/>
        <v>243</v>
      </c>
      <c r="O813" s="37">
        <f t="shared" si="175"/>
        <v>298</v>
      </c>
      <c r="P813" s="37">
        <f t="shared" si="176"/>
        <v>298</v>
      </c>
      <c r="Q813" s="37">
        <f t="shared" si="177"/>
        <v>280</v>
      </c>
    </row>
    <row r="814" spans="1:17" s="34" customFormat="1" ht="15" x14ac:dyDescent="0.3">
      <c r="A814" s="53">
        <v>35313</v>
      </c>
      <c r="B814" s="54" t="s">
        <v>1140</v>
      </c>
      <c r="C814" s="62">
        <v>1292.6300000000001</v>
      </c>
      <c r="D814" s="35">
        <f t="shared" si="178"/>
        <v>1.7872625508029617E-6</v>
      </c>
      <c r="E814" s="61">
        <f t="shared" si="166"/>
        <v>10419</v>
      </c>
      <c r="F814" s="36">
        <f t="shared" si="167"/>
        <v>18501</v>
      </c>
      <c r="G814" s="36">
        <f t="shared" si="168"/>
        <v>3640</v>
      </c>
      <c r="H814" s="37">
        <f t="shared" si="169"/>
        <v>29</v>
      </c>
      <c r="I814" s="37">
        <f t="shared" si="170"/>
        <v>1116</v>
      </c>
      <c r="J814" s="37">
        <f t="shared" si="171"/>
        <v>493</v>
      </c>
      <c r="K814" s="37">
        <f t="shared" si="172"/>
        <v>1638</v>
      </c>
      <c r="L814" s="37"/>
      <c r="M814" s="37">
        <f t="shared" si="173"/>
        <v>375</v>
      </c>
      <c r="N814" s="37">
        <f t="shared" si="174"/>
        <v>1667</v>
      </c>
      <c r="O814" s="37">
        <f t="shared" si="175"/>
        <v>2042</v>
      </c>
      <c r="P814" s="37">
        <f t="shared" si="176"/>
        <v>2042</v>
      </c>
      <c r="Q814" s="37">
        <f t="shared" si="177"/>
        <v>1917</v>
      </c>
    </row>
    <row r="815" spans="1:17" s="34" customFormat="1" ht="15" x14ac:dyDescent="0.3">
      <c r="A815" s="53">
        <v>35314</v>
      </c>
      <c r="B815" s="54" t="s">
        <v>1141</v>
      </c>
      <c r="C815" s="62">
        <v>1583.97</v>
      </c>
      <c r="D815" s="35">
        <f t="shared" si="178"/>
        <v>2.1900855330569205E-6</v>
      </c>
      <c r="E815" s="61">
        <f t="shared" si="166"/>
        <v>12767</v>
      </c>
      <c r="F815" s="36">
        <f t="shared" si="167"/>
        <v>22670</v>
      </c>
      <c r="G815" s="36">
        <f t="shared" si="168"/>
        <v>4460</v>
      </c>
      <c r="H815" s="37">
        <f t="shared" si="169"/>
        <v>35</v>
      </c>
      <c r="I815" s="37">
        <f t="shared" si="170"/>
        <v>1368</v>
      </c>
      <c r="J815" s="37">
        <f t="shared" si="171"/>
        <v>604</v>
      </c>
      <c r="K815" s="37">
        <f t="shared" si="172"/>
        <v>2007</v>
      </c>
      <c r="L815" s="37"/>
      <c r="M815" s="37">
        <f t="shared" si="173"/>
        <v>459</v>
      </c>
      <c r="N815" s="37">
        <f t="shared" si="174"/>
        <v>2042</v>
      </c>
      <c r="O815" s="37">
        <f t="shared" si="175"/>
        <v>2501</v>
      </c>
      <c r="P815" s="37">
        <f t="shared" si="176"/>
        <v>2501</v>
      </c>
      <c r="Q815" s="37">
        <f t="shared" si="177"/>
        <v>2349</v>
      </c>
    </row>
    <row r="816" spans="1:17" s="34" customFormat="1" ht="15" x14ac:dyDescent="0.3">
      <c r="A816" s="53">
        <v>35548</v>
      </c>
      <c r="B816" s="54" t="s">
        <v>1142</v>
      </c>
      <c r="C816" s="62">
        <v>111475.1</v>
      </c>
      <c r="D816" s="35">
        <f t="shared" si="178"/>
        <v>1.5413170944277577E-4</v>
      </c>
      <c r="E816" s="61">
        <f t="shared" si="166"/>
        <v>898520</v>
      </c>
      <c r="F816" s="36">
        <f t="shared" si="167"/>
        <v>1595481</v>
      </c>
      <c r="G816" s="36">
        <f t="shared" si="168"/>
        <v>313916</v>
      </c>
      <c r="H816" s="37">
        <f t="shared" si="169"/>
        <v>2491</v>
      </c>
      <c r="I816" s="37">
        <f t="shared" si="170"/>
        <v>96244</v>
      </c>
      <c r="J816" s="37">
        <f t="shared" si="171"/>
        <v>42476</v>
      </c>
      <c r="K816" s="37">
        <f t="shared" si="172"/>
        <v>141211</v>
      </c>
      <c r="L816" s="37"/>
      <c r="M816" s="37">
        <f t="shared" si="173"/>
        <v>32306</v>
      </c>
      <c r="N816" s="37">
        <f t="shared" si="174"/>
        <v>143728</v>
      </c>
      <c r="O816" s="37">
        <f t="shared" si="175"/>
        <v>176034</v>
      </c>
      <c r="P816" s="37">
        <f t="shared" si="176"/>
        <v>176034</v>
      </c>
      <c r="Q816" s="37">
        <f t="shared" si="177"/>
        <v>165284</v>
      </c>
    </row>
    <row r="817" spans="1:17" s="34" customFormat="1" ht="15" x14ac:dyDescent="0.3">
      <c r="A817" s="53">
        <v>36201</v>
      </c>
      <c r="B817" s="54" t="s">
        <v>1143</v>
      </c>
      <c r="C817" s="62">
        <v>235984.12</v>
      </c>
      <c r="D817" s="35">
        <f t="shared" si="178"/>
        <v>3.2628484582610038E-4</v>
      </c>
      <c r="E817" s="61">
        <f t="shared" si="166"/>
        <v>1902096</v>
      </c>
      <c r="F817" s="36">
        <f t="shared" si="167"/>
        <v>3377508</v>
      </c>
      <c r="G817" s="36">
        <f t="shared" si="168"/>
        <v>664536</v>
      </c>
      <c r="H817" s="37">
        <f t="shared" si="169"/>
        <v>5273</v>
      </c>
      <c r="I817" s="37">
        <f t="shared" si="170"/>
        <v>203742</v>
      </c>
      <c r="J817" s="37">
        <f t="shared" si="171"/>
        <v>89918</v>
      </c>
      <c r="K817" s="37">
        <f t="shared" si="172"/>
        <v>298933</v>
      </c>
      <c r="L817" s="37"/>
      <c r="M817" s="37">
        <f t="shared" si="173"/>
        <v>68389</v>
      </c>
      <c r="N817" s="37">
        <f t="shared" si="174"/>
        <v>304261</v>
      </c>
      <c r="O817" s="37">
        <f t="shared" si="175"/>
        <v>372650</v>
      </c>
      <c r="P817" s="37">
        <f t="shared" si="176"/>
        <v>372650</v>
      </c>
      <c r="Q817" s="37">
        <f t="shared" si="177"/>
        <v>349893</v>
      </c>
    </row>
    <row r="818" spans="1:17" s="34" customFormat="1" ht="15" x14ac:dyDescent="0.3">
      <c r="A818" s="53">
        <v>36203</v>
      </c>
      <c r="B818" s="54" t="s">
        <v>1144</v>
      </c>
      <c r="C818" s="62">
        <v>14876.37</v>
      </c>
      <c r="D818" s="35">
        <f t="shared" si="178"/>
        <v>2.0568901381593074E-5</v>
      </c>
      <c r="E818" s="61">
        <f t="shared" si="166"/>
        <v>119908</v>
      </c>
      <c r="F818" s="36">
        <f t="shared" si="167"/>
        <v>212917</v>
      </c>
      <c r="G818" s="36">
        <f t="shared" si="168"/>
        <v>41892</v>
      </c>
      <c r="H818" s="37">
        <f t="shared" si="169"/>
        <v>332</v>
      </c>
      <c r="I818" s="37">
        <f t="shared" si="170"/>
        <v>12844</v>
      </c>
      <c r="J818" s="37">
        <f t="shared" si="171"/>
        <v>5668</v>
      </c>
      <c r="K818" s="37">
        <f t="shared" si="172"/>
        <v>18844</v>
      </c>
      <c r="L818" s="37"/>
      <c r="M818" s="37">
        <f t="shared" si="173"/>
        <v>4311</v>
      </c>
      <c r="N818" s="37">
        <f t="shared" si="174"/>
        <v>19181</v>
      </c>
      <c r="O818" s="37">
        <f t="shared" si="175"/>
        <v>23492</v>
      </c>
      <c r="P818" s="37">
        <f t="shared" si="176"/>
        <v>23492</v>
      </c>
      <c r="Q818" s="37">
        <f t="shared" si="177"/>
        <v>22057</v>
      </c>
    </row>
    <row r="819" spans="1:17" s="34" customFormat="1" ht="15" x14ac:dyDescent="0.3">
      <c r="A819" s="53">
        <v>36301</v>
      </c>
      <c r="B819" s="54" t="s">
        <v>1145</v>
      </c>
      <c r="C819" s="62">
        <v>27333.62</v>
      </c>
      <c r="D819" s="35">
        <f t="shared" si="178"/>
        <v>3.7792992119847783E-5</v>
      </c>
      <c r="E819" s="61">
        <f t="shared" si="166"/>
        <v>220316</v>
      </c>
      <c r="F819" s="36">
        <f t="shared" si="167"/>
        <v>391211</v>
      </c>
      <c r="G819" s="36">
        <f t="shared" si="168"/>
        <v>76972</v>
      </c>
      <c r="H819" s="37">
        <f t="shared" si="169"/>
        <v>611</v>
      </c>
      <c r="I819" s="37">
        <f t="shared" si="170"/>
        <v>23599</v>
      </c>
      <c r="J819" s="37">
        <f t="shared" si="171"/>
        <v>10415</v>
      </c>
      <c r="K819" s="37">
        <f t="shared" si="172"/>
        <v>34625</v>
      </c>
      <c r="L819" s="37"/>
      <c r="M819" s="37">
        <f t="shared" si="173"/>
        <v>7921</v>
      </c>
      <c r="N819" s="37">
        <f t="shared" si="174"/>
        <v>35242</v>
      </c>
      <c r="O819" s="37">
        <f t="shared" si="175"/>
        <v>43163</v>
      </c>
      <c r="P819" s="37">
        <f t="shared" si="176"/>
        <v>43163</v>
      </c>
      <c r="Q819" s="37">
        <f t="shared" si="177"/>
        <v>40527</v>
      </c>
    </row>
    <row r="820" spans="1:17" s="34" customFormat="1" ht="15" x14ac:dyDescent="0.3">
      <c r="A820" s="53">
        <v>36302</v>
      </c>
      <c r="B820" s="54" t="s">
        <v>1146</v>
      </c>
      <c r="C820" s="62">
        <v>2984.42</v>
      </c>
      <c r="D820" s="35">
        <f t="shared" si="178"/>
        <v>4.1264260475676528E-6</v>
      </c>
      <c r="E820" s="61">
        <f t="shared" si="166"/>
        <v>24055</v>
      </c>
      <c r="F820" s="36">
        <f t="shared" si="167"/>
        <v>42714</v>
      </c>
      <c r="G820" s="36">
        <f t="shared" si="168"/>
        <v>8404</v>
      </c>
      <c r="H820" s="37">
        <f t="shared" si="169"/>
        <v>67</v>
      </c>
      <c r="I820" s="37">
        <f t="shared" si="170"/>
        <v>2577</v>
      </c>
      <c r="J820" s="37">
        <f t="shared" si="171"/>
        <v>1137</v>
      </c>
      <c r="K820" s="37">
        <f t="shared" si="172"/>
        <v>3781</v>
      </c>
      <c r="L820" s="37"/>
      <c r="M820" s="37">
        <f t="shared" si="173"/>
        <v>865</v>
      </c>
      <c r="N820" s="37">
        <f t="shared" si="174"/>
        <v>3848</v>
      </c>
      <c r="O820" s="37">
        <f t="shared" si="175"/>
        <v>4713</v>
      </c>
      <c r="P820" s="37">
        <f t="shared" si="176"/>
        <v>4713</v>
      </c>
      <c r="Q820" s="37">
        <f t="shared" si="177"/>
        <v>4425</v>
      </c>
    </row>
    <row r="821" spans="1:17" s="34" customFormat="1" ht="15" x14ac:dyDescent="0.3">
      <c r="A821" s="53">
        <v>36303</v>
      </c>
      <c r="B821" s="54" t="s">
        <v>1147</v>
      </c>
      <c r="C821" s="62">
        <v>19971.400000000001</v>
      </c>
      <c r="D821" s="35">
        <f t="shared" si="178"/>
        <v>2.7613574887714403E-5</v>
      </c>
      <c r="E821" s="61">
        <f t="shared" si="166"/>
        <v>160975</v>
      </c>
      <c r="F821" s="36">
        <f t="shared" si="167"/>
        <v>285839</v>
      </c>
      <c r="G821" s="36">
        <f t="shared" si="168"/>
        <v>56240</v>
      </c>
      <c r="H821" s="37">
        <f t="shared" si="169"/>
        <v>446</v>
      </c>
      <c r="I821" s="37">
        <f t="shared" si="170"/>
        <v>17243</v>
      </c>
      <c r="J821" s="37">
        <f t="shared" si="171"/>
        <v>7610</v>
      </c>
      <c r="K821" s="37">
        <f t="shared" si="172"/>
        <v>25299</v>
      </c>
      <c r="L821" s="37"/>
      <c r="M821" s="37">
        <f t="shared" si="173"/>
        <v>5788</v>
      </c>
      <c r="N821" s="37">
        <f t="shared" si="174"/>
        <v>25750</v>
      </c>
      <c r="O821" s="37">
        <f t="shared" si="175"/>
        <v>31538</v>
      </c>
      <c r="P821" s="37">
        <f t="shared" si="176"/>
        <v>31538</v>
      </c>
      <c r="Q821" s="37">
        <f t="shared" si="177"/>
        <v>29612</v>
      </c>
    </row>
    <row r="822" spans="1:17" s="34" customFormat="1" ht="15" x14ac:dyDescent="0.3">
      <c r="A822" s="53">
        <v>36304</v>
      </c>
      <c r="B822" s="54" t="s">
        <v>1148</v>
      </c>
      <c r="C822" s="62">
        <v>3466.58</v>
      </c>
      <c r="D822" s="35">
        <f t="shared" si="178"/>
        <v>4.7930874367471979E-6</v>
      </c>
      <c r="E822" s="61">
        <f t="shared" si="166"/>
        <v>27942</v>
      </c>
      <c r="F822" s="36">
        <f t="shared" si="167"/>
        <v>49615</v>
      </c>
      <c r="G822" s="36">
        <f t="shared" si="168"/>
        <v>9762</v>
      </c>
      <c r="H822" s="37">
        <f t="shared" si="169"/>
        <v>77</v>
      </c>
      <c r="I822" s="37">
        <f t="shared" si="170"/>
        <v>2993</v>
      </c>
      <c r="J822" s="37">
        <f t="shared" si="171"/>
        <v>1321</v>
      </c>
      <c r="K822" s="37">
        <f t="shared" si="172"/>
        <v>4391</v>
      </c>
      <c r="L822" s="37"/>
      <c r="M822" s="37">
        <f t="shared" si="173"/>
        <v>1005</v>
      </c>
      <c r="N822" s="37">
        <f t="shared" si="174"/>
        <v>4470</v>
      </c>
      <c r="O822" s="37">
        <f t="shared" si="175"/>
        <v>5475</v>
      </c>
      <c r="P822" s="37">
        <f t="shared" si="176"/>
        <v>5475</v>
      </c>
      <c r="Q822" s="37">
        <f t="shared" si="177"/>
        <v>5140</v>
      </c>
    </row>
    <row r="823" spans="1:17" s="34" customFormat="1" ht="15" x14ac:dyDescent="0.3">
      <c r="A823" s="53">
        <v>36305</v>
      </c>
      <c r="B823" s="54" t="s">
        <v>1149</v>
      </c>
      <c r="C823" s="62">
        <v>9635.74</v>
      </c>
      <c r="D823" s="35">
        <f t="shared" si="178"/>
        <v>1.332291317026073E-5</v>
      </c>
      <c r="E823" s="61">
        <f t="shared" si="166"/>
        <v>77667</v>
      </c>
      <c r="F823" s="36">
        <f t="shared" si="167"/>
        <v>137911</v>
      </c>
      <c r="G823" s="36">
        <f t="shared" si="168"/>
        <v>27134</v>
      </c>
      <c r="H823" s="37">
        <f t="shared" si="169"/>
        <v>215</v>
      </c>
      <c r="I823" s="37">
        <f t="shared" si="170"/>
        <v>8319</v>
      </c>
      <c r="J823" s="37">
        <f t="shared" si="171"/>
        <v>3672</v>
      </c>
      <c r="K823" s="37">
        <f t="shared" si="172"/>
        <v>12206</v>
      </c>
      <c r="L823" s="37"/>
      <c r="M823" s="37">
        <f t="shared" si="173"/>
        <v>2792</v>
      </c>
      <c r="N823" s="37">
        <f t="shared" si="174"/>
        <v>12424</v>
      </c>
      <c r="O823" s="37">
        <f t="shared" si="175"/>
        <v>15216</v>
      </c>
      <c r="P823" s="37">
        <f t="shared" si="176"/>
        <v>15216</v>
      </c>
      <c r="Q823" s="37">
        <f t="shared" si="177"/>
        <v>14287</v>
      </c>
    </row>
    <row r="824" spans="1:17" s="34" customFormat="1" ht="15" x14ac:dyDescent="0.3">
      <c r="A824" s="53">
        <v>36306</v>
      </c>
      <c r="B824" s="54" t="s">
        <v>1150</v>
      </c>
      <c r="C824" s="62">
        <v>17751.05</v>
      </c>
      <c r="D824" s="35">
        <f t="shared" si="178"/>
        <v>2.4543594766043577E-5</v>
      </c>
      <c r="E824" s="61">
        <f t="shared" si="166"/>
        <v>143078</v>
      </c>
      <c r="F824" s="36">
        <f t="shared" si="167"/>
        <v>254061</v>
      </c>
      <c r="G824" s="36">
        <f t="shared" si="168"/>
        <v>49987</v>
      </c>
      <c r="H824" s="37">
        <f t="shared" si="169"/>
        <v>397</v>
      </c>
      <c r="I824" s="37">
        <f t="shared" si="170"/>
        <v>15326</v>
      </c>
      <c r="J824" s="37">
        <f t="shared" si="171"/>
        <v>6764</v>
      </c>
      <c r="K824" s="37">
        <f t="shared" si="172"/>
        <v>22487</v>
      </c>
      <c r="L824" s="37"/>
      <c r="M824" s="37">
        <f t="shared" si="173"/>
        <v>5144</v>
      </c>
      <c r="N824" s="37">
        <f t="shared" si="174"/>
        <v>22887</v>
      </c>
      <c r="O824" s="37">
        <f t="shared" si="175"/>
        <v>28031</v>
      </c>
      <c r="P824" s="37">
        <f t="shared" si="176"/>
        <v>28031</v>
      </c>
      <c r="Q824" s="37">
        <f t="shared" si="177"/>
        <v>26319</v>
      </c>
    </row>
    <row r="825" spans="1:17" s="34" customFormat="1" ht="15" x14ac:dyDescent="0.3">
      <c r="A825" s="53">
        <v>36308</v>
      </c>
      <c r="B825" s="54" t="s">
        <v>1151</v>
      </c>
      <c r="C825" s="62">
        <v>1605.98</v>
      </c>
      <c r="D825" s="35">
        <f t="shared" si="178"/>
        <v>2.2205177903487774E-6</v>
      </c>
      <c r="E825" s="61">
        <f t="shared" si="166"/>
        <v>12945</v>
      </c>
      <c r="F825" s="36">
        <f t="shared" si="167"/>
        <v>22985</v>
      </c>
      <c r="G825" s="36">
        <f t="shared" si="168"/>
        <v>4522</v>
      </c>
      <c r="H825" s="37">
        <f t="shared" si="169"/>
        <v>36</v>
      </c>
      <c r="I825" s="37">
        <f t="shared" si="170"/>
        <v>1387</v>
      </c>
      <c r="J825" s="37">
        <f t="shared" si="171"/>
        <v>612</v>
      </c>
      <c r="K825" s="37">
        <f t="shared" si="172"/>
        <v>2035</v>
      </c>
      <c r="L825" s="37"/>
      <c r="M825" s="37">
        <f t="shared" si="173"/>
        <v>465</v>
      </c>
      <c r="N825" s="37">
        <f t="shared" si="174"/>
        <v>2071</v>
      </c>
      <c r="O825" s="37">
        <f t="shared" si="175"/>
        <v>2536</v>
      </c>
      <c r="P825" s="37">
        <f t="shared" si="176"/>
        <v>2536</v>
      </c>
      <c r="Q825" s="37">
        <f t="shared" si="177"/>
        <v>2381</v>
      </c>
    </row>
    <row r="826" spans="1:17" s="34" customFormat="1" ht="15" x14ac:dyDescent="0.3">
      <c r="A826" s="53">
        <v>36310</v>
      </c>
      <c r="B826" s="54" t="s">
        <v>1152</v>
      </c>
      <c r="C826" s="62">
        <v>56.64</v>
      </c>
      <c r="D826" s="35">
        <f t="shared" si="178"/>
        <v>7.831363257659171E-8</v>
      </c>
      <c r="E826" s="61">
        <f t="shared" si="166"/>
        <v>457</v>
      </c>
      <c r="F826" s="36">
        <f t="shared" si="167"/>
        <v>811</v>
      </c>
      <c r="G826" s="36">
        <f t="shared" si="168"/>
        <v>159</v>
      </c>
      <c r="H826" s="37">
        <f t="shared" si="169"/>
        <v>1</v>
      </c>
      <c r="I826" s="37">
        <f t="shared" si="170"/>
        <v>49</v>
      </c>
      <c r="J826" s="37">
        <f t="shared" si="171"/>
        <v>22</v>
      </c>
      <c r="K826" s="37">
        <f t="shared" si="172"/>
        <v>72</v>
      </c>
      <c r="L826" s="37"/>
      <c r="M826" s="37">
        <f t="shared" si="173"/>
        <v>16</v>
      </c>
      <c r="N826" s="37">
        <f t="shared" si="174"/>
        <v>73</v>
      </c>
      <c r="O826" s="37">
        <f t="shared" si="175"/>
        <v>89</v>
      </c>
      <c r="P826" s="37">
        <f t="shared" si="176"/>
        <v>89</v>
      </c>
      <c r="Q826" s="37">
        <f t="shared" si="177"/>
        <v>84</v>
      </c>
    </row>
    <row r="827" spans="1:17" s="34" customFormat="1" ht="15" x14ac:dyDescent="0.3">
      <c r="A827" s="53">
        <v>36315</v>
      </c>
      <c r="B827" s="54" t="s">
        <v>1153</v>
      </c>
      <c r="C827" s="62">
        <v>1586.87</v>
      </c>
      <c r="D827" s="35">
        <f t="shared" si="178"/>
        <v>2.1940952352898319E-6</v>
      </c>
      <c r="E827" s="61">
        <f t="shared" si="166"/>
        <v>12791</v>
      </c>
      <c r="F827" s="36">
        <f t="shared" si="167"/>
        <v>22712</v>
      </c>
      <c r="G827" s="36">
        <f t="shared" si="168"/>
        <v>4469</v>
      </c>
      <c r="H827" s="37">
        <f t="shared" si="169"/>
        <v>35</v>
      </c>
      <c r="I827" s="37">
        <f t="shared" si="170"/>
        <v>1370</v>
      </c>
      <c r="J827" s="37">
        <f t="shared" si="171"/>
        <v>605</v>
      </c>
      <c r="K827" s="37">
        <f t="shared" si="172"/>
        <v>2010</v>
      </c>
      <c r="L827" s="37"/>
      <c r="M827" s="37">
        <f t="shared" si="173"/>
        <v>460</v>
      </c>
      <c r="N827" s="37">
        <f t="shared" si="174"/>
        <v>2046</v>
      </c>
      <c r="O827" s="37">
        <f t="shared" si="175"/>
        <v>2506</v>
      </c>
      <c r="P827" s="37">
        <f t="shared" si="176"/>
        <v>2506</v>
      </c>
      <c r="Q827" s="37">
        <f t="shared" si="177"/>
        <v>2353</v>
      </c>
    </row>
    <row r="828" spans="1:17" s="34" customFormat="1" ht="15" x14ac:dyDescent="0.3">
      <c r="A828" s="53">
        <v>36316</v>
      </c>
      <c r="B828" s="54" t="s">
        <v>1154</v>
      </c>
      <c r="C828" s="62">
        <v>3702.84</v>
      </c>
      <c r="D828" s="35">
        <f t="shared" si="178"/>
        <v>5.1197537296946829E-6</v>
      </c>
      <c r="E828" s="61">
        <f t="shared" si="166"/>
        <v>29846</v>
      </c>
      <c r="F828" s="36">
        <f t="shared" si="167"/>
        <v>52997</v>
      </c>
      <c r="G828" s="36">
        <f t="shared" si="168"/>
        <v>10427</v>
      </c>
      <c r="H828" s="37">
        <f t="shared" si="169"/>
        <v>83</v>
      </c>
      <c r="I828" s="37">
        <f t="shared" si="170"/>
        <v>3197</v>
      </c>
      <c r="J828" s="37">
        <f t="shared" si="171"/>
        <v>1411</v>
      </c>
      <c r="K828" s="37">
        <f t="shared" si="172"/>
        <v>4691</v>
      </c>
      <c r="L828" s="37"/>
      <c r="M828" s="37">
        <f t="shared" si="173"/>
        <v>1073</v>
      </c>
      <c r="N828" s="37">
        <f t="shared" si="174"/>
        <v>4774</v>
      </c>
      <c r="O828" s="37">
        <f t="shared" si="175"/>
        <v>5847</v>
      </c>
      <c r="P828" s="37">
        <f t="shared" si="176"/>
        <v>5847</v>
      </c>
      <c r="Q828" s="37">
        <f t="shared" si="177"/>
        <v>5490</v>
      </c>
    </row>
    <row r="829" spans="1:17" s="34" customFormat="1" ht="15" x14ac:dyDescent="0.3">
      <c r="A829" s="53">
        <v>36317</v>
      </c>
      <c r="B829" s="54" t="s">
        <v>1155</v>
      </c>
      <c r="C829" s="62">
        <v>2714.25</v>
      </c>
      <c r="D829" s="35">
        <f t="shared" si="178"/>
        <v>3.7528738916139485E-6</v>
      </c>
      <c r="E829" s="61">
        <f t="shared" si="166"/>
        <v>21878</v>
      </c>
      <c r="F829" s="36">
        <f t="shared" si="167"/>
        <v>38848</v>
      </c>
      <c r="G829" s="36">
        <f t="shared" si="168"/>
        <v>7643</v>
      </c>
      <c r="H829" s="37">
        <f t="shared" si="169"/>
        <v>61</v>
      </c>
      <c r="I829" s="37">
        <f t="shared" si="170"/>
        <v>2343</v>
      </c>
      <c r="J829" s="37">
        <f t="shared" si="171"/>
        <v>1034</v>
      </c>
      <c r="K829" s="37">
        <f t="shared" si="172"/>
        <v>3438</v>
      </c>
      <c r="L829" s="37"/>
      <c r="M829" s="37">
        <f t="shared" si="173"/>
        <v>787</v>
      </c>
      <c r="N829" s="37">
        <f t="shared" si="174"/>
        <v>3500</v>
      </c>
      <c r="O829" s="37">
        <f t="shared" si="175"/>
        <v>4287</v>
      </c>
      <c r="P829" s="37">
        <f t="shared" si="176"/>
        <v>4287</v>
      </c>
      <c r="Q829" s="37">
        <f t="shared" si="177"/>
        <v>4024</v>
      </c>
    </row>
    <row r="830" spans="1:17" s="34" customFormat="1" ht="15" x14ac:dyDescent="0.3">
      <c r="A830" s="53">
        <v>36318</v>
      </c>
      <c r="B830" s="54" t="s">
        <v>1156</v>
      </c>
      <c r="C830" s="62">
        <v>1323.69</v>
      </c>
      <c r="D830" s="35">
        <f t="shared" si="178"/>
        <v>1.8302078443733877E-6</v>
      </c>
      <c r="E830" s="61">
        <f t="shared" si="166"/>
        <v>10669</v>
      </c>
      <c r="F830" s="36">
        <f t="shared" si="167"/>
        <v>18945</v>
      </c>
      <c r="G830" s="36">
        <f t="shared" si="168"/>
        <v>3728</v>
      </c>
      <c r="H830" s="37">
        <f t="shared" si="169"/>
        <v>30</v>
      </c>
      <c r="I830" s="37">
        <f t="shared" si="170"/>
        <v>1143</v>
      </c>
      <c r="J830" s="37">
        <f t="shared" si="171"/>
        <v>504</v>
      </c>
      <c r="K830" s="37">
        <f t="shared" si="172"/>
        <v>1677</v>
      </c>
      <c r="L830" s="37"/>
      <c r="M830" s="37">
        <f t="shared" si="173"/>
        <v>384</v>
      </c>
      <c r="N830" s="37">
        <f t="shared" si="174"/>
        <v>1707</v>
      </c>
      <c r="O830" s="37">
        <f t="shared" si="175"/>
        <v>2091</v>
      </c>
      <c r="P830" s="37">
        <f t="shared" si="176"/>
        <v>2091</v>
      </c>
      <c r="Q830" s="37">
        <f t="shared" si="177"/>
        <v>1963</v>
      </c>
    </row>
    <row r="831" spans="1:17" s="34" customFormat="1" ht="15" x14ac:dyDescent="0.3">
      <c r="A831" s="53">
        <v>36532</v>
      </c>
      <c r="B831" s="54" t="s">
        <v>1157</v>
      </c>
      <c r="C831" s="62">
        <v>350821.32</v>
      </c>
      <c r="D831" s="35">
        <f t="shared" si="178"/>
        <v>4.8506518281276316E-4</v>
      </c>
      <c r="E831" s="61">
        <f t="shared" si="166"/>
        <v>2827715</v>
      </c>
      <c r="F831" s="36">
        <f t="shared" si="167"/>
        <v>5021109</v>
      </c>
      <c r="G831" s="36">
        <f t="shared" si="168"/>
        <v>987920</v>
      </c>
      <c r="H831" s="37">
        <f t="shared" si="169"/>
        <v>7839</v>
      </c>
      <c r="I831" s="37">
        <f t="shared" si="170"/>
        <v>302889</v>
      </c>
      <c r="J831" s="37">
        <f t="shared" si="171"/>
        <v>133674</v>
      </c>
      <c r="K831" s="37">
        <f t="shared" si="172"/>
        <v>444402</v>
      </c>
      <c r="L831" s="37"/>
      <c r="M831" s="37">
        <f t="shared" si="173"/>
        <v>101670</v>
      </c>
      <c r="N831" s="37">
        <f t="shared" si="174"/>
        <v>452324</v>
      </c>
      <c r="O831" s="37">
        <f t="shared" si="175"/>
        <v>553994</v>
      </c>
      <c r="P831" s="37">
        <f t="shared" si="176"/>
        <v>553994</v>
      </c>
      <c r="Q831" s="37">
        <f t="shared" si="177"/>
        <v>520162</v>
      </c>
    </row>
    <row r="832" spans="1:17" s="34" customFormat="1" ht="15" x14ac:dyDescent="0.3">
      <c r="A832" s="53">
        <v>36536</v>
      </c>
      <c r="B832" s="54" t="s">
        <v>1158</v>
      </c>
      <c r="C832" s="62">
        <v>133928.54</v>
      </c>
      <c r="D832" s="35">
        <f t="shared" si="178"/>
        <v>1.8517709168572327E-4</v>
      </c>
      <c r="E832" s="61">
        <f t="shared" si="166"/>
        <v>1079500</v>
      </c>
      <c r="F832" s="36">
        <f t="shared" si="167"/>
        <v>1916844</v>
      </c>
      <c r="G832" s="36">
        <f t="shared" si="168"/>
        <v>377146</v>
      </c>
      <c r="H832" s="37">
        <f t="shared" si="169"/>
        <v>2993</v>
      </c>
      <c r="I832" s="37">
        <f t="shared" si="170"/>
        <v>115630</v>
      </c>
      <c r="J832" s="37">
        <f t="shared" si="171"/>
        <v>51031</v>
      </c>
      <c r="K832" s="37">
        <f t="shared" si="172"/>
        <v>169654</v>
      </c>
      <c r="L832" s="37"/>
      <c r="M832" s="37">
        <f t="shared" si="173"/>
        <v>38813</v>
      </c>
      <c r="N832" s="37">
        <f t="shared" si="174"/>
        <v>172678</v>
      </c>
      <c r="O832" s="37">
        <f t="shared" si="175"/>
        <v>211491</v>
      </c>
      <c r="P832" s="37">
        <f t="shared" si="176"/>
        <v>211491</v>
      </c>
      <c r="Q832" s="37">
        <f t="shared" si="177"/>
        <v>198576</v>
      </c>
    </row>
    <row r="833" spans="1:17" s="34" customFormat="1" ht="15" x14ac:dyDescent="0.3">
      <c r="A833" s="53">
        <v>36537</v>
      </c>
      <c r="B833" s="54" t="s">
        <v>1159</v>
      </c>
      <c r="C833" s="62">
        <v>281008.67</v>
      </c>
      <c r="D833" s="35">
        <f t="shared" si="178"/>
        <v>3.885383074367357E-4</v>
      </c>
      <c r="E833" s="61">
        <f t="shared" si="166"/>
        <v>2265006</v>
      </c>
      <c r="F833" s="36">
        <f t="shared" si="167"/>
        <v>4021920</v>
      </c>
      <c r="G833" s="36">
        <f t="shared" si="168"/>
        <v>791326</v>
      </c>
      <c r="H833" s="37">
        <f t="shared" si="169"/>
        <v>6279</v>
      </c>
      <c r="I833" s="37">
        <f t="shared" si="170"/>
        <v>242615</v>
      </c>
      <c r="J833" s="37">
        <f t="shared" si="171"/>
        <v>107073</v>
      </c>
      <c r="K833" s="37">
        <f t="shared" si="172"/>
        <v>355967</v>
      </c>
      <c r="L833" s="37"/>
      <c r="M833" s="37">
        <f t="shared" si="173"/>
        <v>81438</v>
      </c>
      <c r="N833" s="37">
        <f t="shared" si="174"/>
        <v>362312</v>
      </c>
      <c r="O833" s="37">
        <f t="shared" si="175"/>
        <v>443750</v>
      </c>
      <c r="P833" s="37">
        <f t="shared" si="176"/>
        <v>443750</v>
      </c>
      <c r="Q833" s="37">
        <f t="shared" si="177"/>
        <v>416651</v>
      </c>
    </row>
    <row r="834" spans="1:17" s="34" customFormat="1" ht="15" x14ac:dyDescent="0.3">
      <c r="A834" s="53">
        <v>36601</v>
      </c>
      <c r="B834" s="54" t="s">
        <v>1160</v>
      </c>
      <c r="C834" s="62">
        <v>11805.38</v>
      </c>
      <c r="D834" s="35">
        <f t="shared" si="178"/>
        <v>1.6322778809093293E-5</v>
      </c>
      <c r="E834" s="61">
        <f t="shared" si="166"/>
        <v>95155</v>
      </c>
      <c r="F834" s="36">
        <f t="shared" si="167"/>
        <v>168964</v>
      </c>
      <c r="G834" s="36">
        <f t="shared" si="168"/>
        <v>33244</v>
      </c>
      <c r="H834" s="37">
        <f t="shared" si="169"/>
        <v>264</v>
      </c>
      <c r="I834" s="37">
        <f t="shared" si="170"/>
        <v>10192</v>
      </c>
      <c r="J834" s="37">
        <f t="shared" si="171"/>
        <v>4498</v>
      </c>
      <c r="K834" s="37">
        <f t="shared" si="172"/>
        <v>14954</v>
      </c>
      <c r="L834" s="37"/>
      <c r="M834" s="37">
        <f t="shared" si="173"/>
        <v>3421</v>
      </c>
      <c r="N834" s="37">
        <f t="shared" si="174"/>
        <v>15221</v>
      </c>
      <c r="O834" s="37">
        <f t="shared" si="175"/>
        <v>18642</v>
      </c>
      <c r="P834" s="37">
        <f t="shared" si="176"/>
        <v>18642</v>
      </c>
      <c r="Q834" s="37">
        <f t="shared" si="177"/>
        <v>17504</v>
      </c>
    </row>
    <row r="835" spans="1:17" s="34" customFormat="1" ht="15" x14ac:dyDescent="0.3">
      <c r="A835" s="53">
        <v>37201</v>
      </c>
      <c r="B835" s="54" t="s">
        <v>1161</v>
      </c>
      <c r="C835" s="62">
        <v>291218.24</v>
      </c>
      <c r="D835" s="35">
        <f t="shared" si="178"/>
        <v>4.0265463006641426E-4</v>
      </c>
      <c r="E835" s="61">
        <f t="shared" si="166"/>
        <v>2347298</v>
      </c>
      <c r="F835" s="36">
        <f t="shared" si="167"/>
        <v>4168043</v>
      </c>
      <c r="G835" s="36">
        <f t="shared" si="168"/>
        <v>820077</v>
      </c>
      <c r="H835" s="37">
        <f t="shared" si="169"/>
        <v>6507</v>
      </c>
      <c r="I835" s="37">
        <f t="shared" si="170"/>
        <v>251429</v>
      </c>
      <c r="J835" s="37">
        <f t="shared" si="171"/>
        <v>110963</v>
      </c>
      <c r="K835" s="37">
        <f t="shared" si="172"/>
        <v>368899</v>
      </c>
      <c r="L835" s="37"/>
      <c r="M835" s="37">
        <f t="shared" si="173"/>
        <v>84397</v>
      </c>
      <c r="N835" s="37">
        <f t="shared" si="174"/>
        <v>375476</v>
      </c>
      <c r="O835" s="37">
        <f t="shared" si="175"/>
        <v>459873</v>
      </c>
      <c r="P835" s="37">
        <f t="shared" si="176"/>
        <v>459873</v>
      </c>
      <c r="Q835" s="37">
        <f t="shared" si="177"/>
        <v>431789</v>
      </c>
    </row>
    <row r="836" spans="1:17" s="34" customFormat="1" ht="15" x14ac:dyDescent="0.3">
      <c r="A836" s="53">
        <v>37203</v>
      </c>
      <c r="B836" s="54" t="s">
        <v>1162</v>
      </c>
      <c r="C836" s="62">
        <v>11010.52</v>
      </c>
      <c r="D836" s="35">
        <f t="shared" si="178"/>
        <v>1.5223760906730483E-5</v>
      </c>
      <c r="E836" s="61">
        <f t="shared" si="166"/>
        <v>88748</v>
      </c>
      <c r="F836" s="36">
        <f t="shared" si="167"/>
        <v>157587</v>
      </c>
      <c r="G836" s="36">
        <f t="shared" si="168"/>
        <v>31006</v>
      </c>
      <c r="H836" s="37">
        <f t="shared" si="169"/>
        <v>246</v>
      </c>
      <c r="I836" s="37">
        <f t="shared" si="170"/>
        <v>9506</v>
      </c>
      <c r="J836" s="37">
        <f t="shared" si="171"/>
        <v>4195</v>
      </c>
      <c r="K836" s="37">
        <f t="shared" si="172"/>
        <v>13947</v>
      </c>
      <c r="L836" s="37"/>
      <c r="M836" s="37">
        <f t="shared" si="173"/>
        <v>3191</v>
      </c>
      <c r="N836" s="37">
        <f t="shared" si="174"/>
        <v>14196</v>
      </c>
      <c r="O836" s="37">
        <f t="shared" si="175"/>
        <v>17387</v>
      </c>
      <c r="P836" s="37">
        <f t="shared" si="176"/>
        <v>17387</v>
      </c>
      <c r="Q836" s="37">
        <f t="shared" si="177"/>
        <v>16325</v>
      </c>
    </row>
    <row r="837" spans="1:17" s="34" customFormat="1" ht="15" x14ac:dyDescent="0.3">
      <c r="A837" s="53">
        <v>37204</v>
      </c>
      <c r="B837" s="54" t="s">
        <v>1163</v>
      </c>
      <c r="C837" s="62">
        <v>987951.59</v>
      </c>
      <c r="D837" s="35">
        <f t="shared" si="178"/>
        <v>1.3659971367005574E-3</v>
      </c>
      <c r="E837" s="61">
        <f t="shared" si="166"/>
        <v>7963158</v>
      </c>
      <c r="F837" s="36">
        <f t="shared" si="167"/>
        <v>14139997</v>
      </c>
      <c r="G837" s="36">
        <f t="shared" si="168"/>
        <v>2782092</v>
      </c>
      <c r="H837" s="37">
        <f t="shared" si="169"/>
        <v>22076</v>
      </c>
      <c r="I837" s="37">
        <f t="shared" si="170"/>
        <v>852968</v>
      </c>
      <c r="J837" s="37">
        <f t="shared" si="171"/>
        <v>376441</v>
      </c>
      <c r="K837" s="37">
        <f t="shared" si="172"/>
        <v>1251485</v>
      </c>
      <c r="L837" s="37"/>
      <c r="M837" s="37">
        <f t="shared" si="173"/>
        <v>286314</v>
      </c>
      <c r="N837" s="37">
        <f t="shared" si="174"/>
        <v>1273793</v>
      </c>
      <c r="O837" s="37">
        <f t="shared" si="175"/>
        <v>1560107</v>
      </c>
      <c r="P837" s="37">
        <f t="shared" si="176"/>
        <v>1560107</v>
      </c>
      <c r="Q837" s="37">
        <f t="shared" si="177"/>
        <v>1464833</v>
      </c>
    </row>
    <row r="838" spans="1:17" s="34" customFormat="1" ht="15" x14ac:dyDescent="0.3">
      <c r="A838" s="53">
        <v>37208</v>
      </c>
      <c r="B838" s="54" t="s">
        <v>1164</v>
      </c>
      <c r="C838" s="62">
        <v>2206.6799999999998</v>
      </c>
      <c r="D838" s="35">
        <f t="shared" si="178"/>
        <v>3.0510792149384423E-6</v>
      </c>
      <c r="E838" s="61">
        <f t="shared" si="166"/>
        <v>17786</v>
      </c>
      <c r="F838" s="36">
        <f t="shared" si="167"/>
        <v>31583</v>
      </c>
      <c r="G838" s="36">
        <f t="shared" si="168"/>
        <v>6214</v>
      </c>
      <c r="H838" s="37">
        <f t="shared" si="169"/>
        <v>49</v>
      </c>
      <c r="I838" s="37">
        <f t="shared" si="170"/>
        <v>1905</v>
      </c>
      <c r="J838" s="37">
        <f t="shared" si="171"/>
        <v>841</v>
      </c>
      <c r="K838" s="37">
        <f t="shared" si="172"/>
        <v>2795</v>
      </c>
      <c r="L838" s="37"/>
      <c r="M838" s="37">
        <f t="shared" si="173"/>
        <v>640</v>
      </c>
      <c r="N838" s="37">
        <f t="shared" si="174"/>
        <v>2845</v>
      </c>
      <c r="O838" s="37">
        <f t="shared" si="175"/>
        <v>3485</v>
      </c>
      <c r="P838" s="37">
        <f t="shared" si="176"/>
        <v>3485</v>
      </c>
      <c r="Q838" s="37">
        <f t="shared" si="177"/>
        <v>3272</v>
      </c>
    </row>
    <row r="839" spans="1:17" s="34" customFormat="1" ht="15" x14ac:dyDescent="0.3">
      <c r="A839" s="53">
        <v>37301</v>
      </c>
      <c r="B839" s="54" t="s">
        <v>1165</v>
      </c>
      <c r="C839" s="62">
        <v>1400.09</v>
      </c>
      <c r="D839" s="35">
        <f t="shared" si="178"/>
        <v>1.935842758371474E-6</v>
      </c>
      <c r="E839" s="61">
        <f t="shared" si="166"/>
        <v>11285</v>
      </c>
      <c r="F839" s="36">
        <f t="shared" si="167"/>
        <v>20039</v>
      </c>
      <c r="G839" s="36">
        <f t="shared" si="168"/>
        <v>3943</v>
      </c>
      <c r="H839" s="37">
        <f t="shared" si="169"/>
        <v>31</v>
      </c>
      <c r="I839" s="37">
        <f t="shared" si="170"/>
        <v>1209</v>
      </c>
      <c r="J839" s="37">
        <f t="shared" si="171"/>
        <v>533</v>
      </c>
      <c r="K839" s="37">
        <f t="shared" si="172"/>
        <v>1773</v>
      </c>
      <c r="L839" s="37"/>
      <c r="M839" s="37">
        <f t="shared" si="173"/>
        <v>406</v>
      </c>
      <c r="N839" s="37">
        <f t="shared" si="174"/>
        <v>1805</v>
      </c>
      <c r="O839" s="37">
        <f t="shared" si="175"/>
        <v>2211</v>
      </c>
      <c r="P839" s="37">
        <f t="shared" si="176"/>
        <v>2211</v>
      </c>
      <c r="Q839" s="37">
        <f t="shared" si="177"/>
        <v>2076</v>
      </c>
    </row>
    <row r="840" spans="1:17" s="34" customFormat="1" ht="15" x14ac:dyDescent="0.3">
      <c r="A840" s="53">
        <v>37302</v>
      </c>
      <c r="B840" s="54" t="s">
        <v>1166</v>
      </c>
      <c r="C840" s="62">
        <v>7060.95</v>
      </c>
      <c r="D840" s="35">
        <f t="shared" si="178"/>
        <v>9.7628644763715608E-6</v>
      </c>
      <c r="E840" s="61">
        <f t="shared" si="166"/>
        <v>56913</v>
      </c>
      <c r="F840" s="36">
        <f t="shared" si="167"/>
        <v>101059</v>
      </c>
      <c r="G840" s="36">
        <f t="shared" si="168"/>
        <v>19884</v>
      </c>
      <c r="H840" s="37">
        <f t="shared" si="169"/>
        <v>158</v>
      </c>
      <c r="I840" s="37">
        <f t="shared" si="170"/>
        <v>6096</v>
      </c>
      <c r="J840" s="37">
        <f t="shared" si="171"/>
        <v>2690</v>
      </c>
      <c r="K840" s="37">
        <f t="shared" si="172"/>
        <v>8944</v>
      </c>
      <c r="L840" s="37"/>
      <c r="M840" s="37">
        <f t="shared" si="173"/>
        <v>2046</v>
      </c>
      <c r="N840" s="37">
        <f t="shared" si="174"/>
        <v>9104</v>
      </c>
      <c r="O840" s="37">
        <f t="shared" si="175"/>
        <v>11150</v>
      </c>
      <c r="P840" s="37">
        <f t="shared" si="176"/>
        <v>11150</v>
      </c>
      <c r="Q840" s="37">
        <f t="shared" si="177"/>
        <v>10469</v>
      </c>
    </row>
    <row r="841" spans="1:17" s="34" customFormat="1" ht="15" x14ac:dyDescent="0.3">
      <c r="A841" s="53">
        <v>37303</v>
      </c>
      <c r="B841" s="54" t="s">
        <v>1167</v>
      </c>
      <c r="C841" s="62">
        <v>124230.24</v>
      </c>
      <c r="D841" s="35">
        <f t="shared" si="178"/>
        <v>1.7176767955970703E-4</v>
      </c>
      <c r="E841" s="61">
        <f t="shared" si="166"/>
        <v>1001329</v>
      </c>
      <c r="F841" s="36">
        <f t="shared" si="167"/>
        <v>1778038</v>
      </c>
      <c r="G841" s="36">
        <f t="shared" si="168"/>
        <v>349835</v>
      </c>
      <c r="H841" s="37">
        <f t="shared" si="169"/>
        <v>2776</v>
      </c>
      <c r="I841" s="37">
        <f t="shared" si="170"/>
        <v>107257</v>
      </c>
      <c r="J841" s="37">
        <f t="shared" si="171"/>
        <v>47336</v>
      </c>
      <c r="K841" s="37">
        <f t="shared" si="172"/>
        <v>157369</v>
      </c>
      <c r="L841" s="37"/>
      <c r="M841" s="37">
        <f t="shared" si="173"/>
        <v>36003</v>
      </c>
      <c r="N841" s="37">
        <f t="shared" si="174"/>
        <v>160173</v>
      </c>
      <c r="O841" s="37">
        <f t="shared" si="175"/>
        <v>196176</v>
      </c>
      <c r="P841" s="37">
        <f t="shared" si="176"/>
        <v>196176</v>
      </c>
      <c r="Q841" s="37">
        <f t="shared" si="177"/>
        <v>184196</v>
      </c>
    </row>
    <row r="842" spans="1:17" s="34" customFormat="1" ht="15" x14ac:dyDescent="0.3">
      <c r="A842" s="53">
        <v>37304</v>
      </c>
      <c r="B842" s="54" t="s">
        <v>1168</v>
      </c>
      <c r="C842" s="62">
        <v>6287.15</v>
      </c>
      <c r="D842" s="35">
        <f t="shared" si="178"/>
        <v>8.692965308155342E-6</v>
      </c>
      <c r="E842" s="61">
        <f t="shared" si="166"/>
        <v>50676</v>
      </c>
      <c r="F842" s="36">
        <f t="shared" si="167"/>
        <v>89984</v>
      </c>
      <c r="G842" s="36">
        <f t="shared" si="168"/>
        <v>17705</v>
      </c>
      <c r="H842" s="37">
        <f t="shared" si="169"/>
        <v>140</v>
      </c>
      <c r="I842" s="37">
        <f t="shared" si="170"/>
        <v>5428</v>
      </c>
      <c r="J842" s="37">
        <f t="shared" si="171"/>
        <v>2396</v>
      </c>
      <c r="K842" s="37">
        <f t="shared" si="172"/>
        <v>7964</v>
      </c>
      <c r="L842" s="37"/>
      <c r="M842" s="37">
        <f t="shared" si="173"/>
        <v>1822</v>
      </c>
      <c r="N842" s="37">
        <f t="shared" si="174"/>
        <v>8106</v>
      </c>
      <c r="O842" s="37">
        <f t="shared" si="175"/>
        <v>9928</v>
      </c>
      <c r="P842" s="37">
        <f t="shared" si="176"/>
        <v>9928</v>
      </c>
      <c r="Q842" s="37">
        <f t="shared" si="177"/>
        <v>9322</v>
      </c>
    </row>
    <row r="843" spans="1:17" s="34" customFormat="1" ht="15" x14ac:dyDescent="0.3">
      <c r="A843" s="53">
        <v>37306</v>
      </c>
      <c r="B843" s="54" t="s">
        <v>1169</v>
      </c>
      <c r="C843" s="62">
        <v>6001.38</v>
      </c>
      <c r="D843" s="35">
        <f t="shared" si="178"/>
        <v>8.2978437195004578E-6</v>
      </c>
      <c r="E843" s="61">
        <f t="shared" si="166"/>
        <v>48373</v>
      </c>
      <c r="F843" s="36">
        <f t="shared" si="167"/>
        <v>85894</v>
      </c>
      <c r="G843" s="36">
        <f t="shared" si="168"/>
        <v>16900</v>
      </c>
      <c r="H843" s="37">
        <f t="shared" si="169"/>
        <v>134</v>
      </c>
      <c r="I843" s="37">
        <f t="shared" si="170"/>
        <v>5181</v>
      </c>
      <c r="J843" s="37">
        <f t="shared" si="171"/>
        <v>2287</v>
      </c>
      <c r="K843" s="37">
        <f t="shared" si="172"/>
        <v>7602</v>
      </c>
      <c r="L843" s="37"/>
      <c r="M843" s="37">
        <f t="shared" si="173"/>
        <v>1739</v>
      </c>
      <c r="N843" s="37">
        <f t="shared" si="174"/>
        <v>7738</v>
      </c>
      <c r="O843" s="37">
        <f t="shared" si="175"/>
        <v>9477</v>
      </c>
      <c r="P843" s="37">
        <f t="shared" si="176"/>
        <v>9477</v>
      </c>
      <c r="Q843" s="37">
        <f t="shared" si="177"/>
        <v>8898</v>
      </c>
    </row>
    <row r="844" spans="1:17" s="34" customFormat="1" ht="15" x14ac:dyDescent="0.3">
      <c r="A844" s="53">
        <v>37307</v>
      </c>
      <c r="B844" s="54" t="s">
        <v>1170</v>
      </c>
      <c r="C844" s="62">
        <v>6438.98</v>
      </c>
      <c r="D844" s="35">
        <f t="shared" si="178"/>
        <v>8.9028939598874023E-6</v>
      </c>
      <c r="E844" s="61">
        <f t="shared" ref="E844:E907" si="179">ROUND(D844*$E$10,0)</f>
        <v>51900</v>
      </c>
      <c r="F844" s="36">
        <f t="shared" ref="F844:F907" si="180">+ROUND(D844*$F$10,0)</f>
        <v>92158</v>
      </c>
      <c r="G844" s="36">
        <f t="shared" ref="G844:G907" si="181">+ROUND(D844*$G$10,0)</f>
        <v>18132</v>
      </c>
      <c r="H844" s="37">
        <f t="shared" ref="H844:H907" si="182">ROUND(D844*$H$10,0)</f>
        <v>144</v>
      </c>
      <c r="I844" s="37">
        <f t="shared" ref="I844:I907" si="183">ROUND(D844*$I$10,0)</f>
        <v>5559</v>
      </c>
      <c r="J844" s="37">
        <f t="shared" ref="J844:J907" si="184">ROUND(D844*$J$10,0)</f>
        <v>2453</v>
      </c>
      <c r="K844" s="37">
        <f t="shared" ref="K844:K907" si="185">ROUND(SUM(H844:J844),0)</f>
        <v>8156</v>
      </c>
      <c r="L844" s="37"/>
      <c r="M844" s="37">
        <f t="shared" ref="M844:M907" si="186">ROUND(D844*$M$10,0)</f>
        <v>1866</v>
      </c>
      <c r="N844" s="37">
        <f t="shared" ref="N844:N907" si="187">ROUND(D844*$N$10,0)</f>
        <v>8302</v>
      </c>
      <c r="O844" s="37">
        <f t="shared" ref="O844:O907" si="188">ROUND(SUM(L844:N844),0)</f>
        <v>10168</v>
      </c>
      <c r="P844" s="37">
        <f t="shared" ref="P844:P907" si="189">ROUND(SUM(M844:N844),0)</f>
        <v>10168</v>
      </c>
      <c r="Q844" s="37">
        <f t="shared" ref="Q844:Q907" si="190">ROUND(D844*$Q$10,0)</f>
        <v>9547</v>
      </c>
    </row>
    <row r="845" spans="1:17" s="34" customFormat="1" ht="15" x14ac:dyDescent="0.3">
      <c r="A845" s="53">
        <v>37309</v>
      </c>
      <c r="B845" s="54" t="s">
        <v>1171</v>
      </c>
      <c r="C845" s="62">
        <v>317.16000000000003</v>
      </c>
      <c r="D845" s="35">
        <f t="shared" ref="D845:D908" si="191">+C845/$C$10</f>
        <v>4.3852315868629643E-7</v>
      </c>
      <c r="E845" s="61">
        <f t="shared" si="179"/>
        <v>2556</v>
      </c>
      <c r="F845" s="36">
        <f t="shared" si="180"/>
        <v>4539</v>
      </c>
      <c r="G845" s="36">
        <f t="shared" si="181"/>
        <v>893</v>
      </c>
      <c r="H845" s="37">
        <f t="shared" si="182"/>
        <v>7</v>
      </c>
      <c r="I845" s="37">
        <f t="shared" si="183"/>
        <v>274</v>
      </c>
      <c r="J845" s="37">
        <f t="shared" si="184"/>
        <v>121</v>
      </c>
      <c r="K845" s="37">
        <f t="shared" si="185"/>
        <v>402</v>
      </c>
      <c r="L845" s="37"/>
      <c r="M845" s="37">
        <f t="shared" si="186"/>
        <v>92</v>
      </c>
      <c r="N845" s="37">
        <f t="shared" si="187"/>
        <v>409</v>
      </c>
      <c r="O845" s="37">
        <f t="shared" si="188"/>
        <v>501</v>
      </c>
      <c r="P845" s="37">
        <f t="shared" si="189"/>
        <v>501</v>
      </c>
      <c r="Q845" s="37">
        <f t="shared" si="190"/>
        <v>470</v>
      </c>
    </row>
    <row r="846" spans="1:17" s="34" customFormat="1" ht="15" x14ac:dyDescent="0.3">
      <c r="A846" s="53">
        <v>37536</v>
      </c>
      <c r="B846" s="54" t="s">
        <v>1172</v>
      </c>
      <c r="C846" s="62">
        <v>119594.06</v>
      </c>
      <c r="D846" s="35">
        <f t="shared" si="191"/>
        <v>1.6535743773274831E-4</v>
      </c>
      <c r="E846" s="61">
        <f t="shared" si="179"/>
        <v>963961</v>
      </c>
      <c r="F846" s="36">
        <f t="shared" si="180"/>
        <v>1711683</v>
      </c>
      <c r="G846" s="36">
        <f t="shared" si="181"/>
        <v>336779</v>
      </c>
      <c r="H846" s="37">
        <f t="shared" si="182"/>
        <v>2672</v>
      </c>
      <c r="I846" s="37">
        <f t="shared" si="183"/>
        <v>103254</v>
      </c>
      <c r="J846" s="37">
        <f t="shared" si="184"/>
        <v>45569</v>
      </c>
      <c r="K846" s="37">
        <f t="shared" si="185"/>
        <v>151495</v>
      </c>
      <c r="L846" s="37"/>
      <c r="M846" s="37">
        <f t="shared" si="186"/>
        <v>34659</v>
      </c>
      <c r="N846" s="37">
        <f t="shared" si="187"/>
        <v>154196</v>
      </c>
      <c r="O846" s="37">
        <f t="shared" si="188"/>
        <v>188855</v>
      </c>
      <c r="P846" s="37">
        <f t="shared" si="189"/>
        <v>188855</v>
      </c>
      <c r="Q846" s="37">
        <f t="shared" si="190"/>
        <v>177322</v>
      </c>
    </row>
    <row r="847" spans="1:17" s="34" customFormat="1" ht="15" x14ac:dyDescent="0.3">
      <c r="A847" s="53">
        <v>37701</v>
      </c>
      <c r="B847" s="54" t="s">
        <v>1173</v>
      </c>
      <c r="C847" s="62">
        <v>15343.5</v>
      </c>
      <c r="D847" s="35">
        <f t="shared" si="191"/>
        <v>2.1214781451958597E-5</v>
      </c>
      <c r="E847" s="61">
        <f t="shared" si="179"/>
        <v>123673</v>
      </c>
      <c r="F847" s="36">
        <f t="shared" si="180"/>
        <v>219603</v>
      </c>
      <c r="G847" s="36">
        <f t="shared" si="181"/>
        <v>43208</v>
      </c>
      <c r="H847" s="37">
        <f t="shared" si="182"/>
        <v>343</v>
      </c>
      <c r="I847" s="37">
        <f t="shared" si="183"/>
        <v>13247</v>
      </c>
      <c r="J847" s="37">
        <f t="shared" si="184"/>
        <v>5846</v>
      </c>
      <c r="K847" s="37">
        <f t="shared" si="185"/>
        <v>19436</v>
      </c>
      <c r="L847" s="37"/>
      <c r="M847" s="37">
        <f t="shared" si="186"/>
        <v>4447</v>
      </c>
      <c r="N847" s="37">
        <f t="shared" si="187"/>
        <v>19783</v>
      </c>
      <c r="O847" s="37">
        <f t="shared" si="188"/>
        <v>24230</v>
      </c>
      <c r="P847" s="37">
        <f t="shared" si="189"/>
        <v>24230</v>
      </c>
      <c r="Q847" s="37">
        <f t="shared" si="190"/>
        <v>22750</v>
      </c>
    </row>
    <row r="848" spans="1:17" s="34" customFormat="1" ht="15" x14ac:dyDescent="0.3">
      <c r="A848" s="53">
        <v>38201</v>
      </c>
      <c r="B848" s="54" t="s">
        <v>1174</v>
      </c>
      <c r="C848" s="62">
        <v>303951.43</v>
      </c>
      <c r="D848" s="35">
        <f t="shared" si="191"/>
        <v>4.202602508854102E-4</v>
      </c>
      <c r="E848" s="61">
        <f t="shared" si="179"/>
        <v>2449931</v>
      </c>
      <c r="F848" s="36">
        <f t="shared" si="180"/>
        <v>4350286</v>
      </c>
      <c r="G848" s="36">
        <f t="shared" si="181"/>
        <v>855934</v>
      </c>
      <c r="H848" s="37">
        <f t="shared" si="182"/>
        <v>6792</v>
      </c>
      <c r="I848" s="37">
        <f t="shared" si="183"/>
        <v>262423</v>
      </c>
      <c r="J848" s="37">
        <f t="shared" si="184"/>
        <v>115815</v>
      </c>
      <c r="K848" s="37">
        <f t="shared" si="185"/>
        <v>385030</v>
      </c>
      <c r="L848" s="37"/>
      <c r="M848" s="37">
        <f t="shared" si="186"/>
        <v>88087</v>
      </c>
      <c r="N848" s="37">
        <f t="shared" si="187"/>
        <v>391893</v>
      </c>
      <c r="O848" s="37">
        <f t="shared" si="188"/>
        <v>479980</v>
      </c>
      <c r="P848" s="37">
        <f t="shared" si="189"/>
        <v>479980</v>
      </c>
      <c r="Q848" s="37">
        <f t="shared" si="190"/>
        <v>450668</v>
      </c>
    </row>
    <row r="849" spans="1:17" s="34" customFormat="1" ht="15" x14ac:dyDescent="0.3">
      <c r="A849" s="53">
        <v>38204</v>
      </c>
      <c r="B849" s="54" t="s">
        <v>1175</v>
      </c>
      <c r="C849" s="62">
        <v>10727.69</v>
      </c>
      <c r="D849" s="35">
        <f t="shared" si="191"/>
        <v>1.4832704326546208E-5</v>
      </c>
      <c r="E849" s="61">
        <f t="shared" si="179"/>
        <v>86468</v>
      </c>
      <c r="F849" s="36">
        <f t="shared" si="180"/>
        <v>153539</v>
      </c>
      <c r="G849" s="36">
        <f t="shared" si="181"/>
        <v>30209</v>
      </c>
      <c r="H849" s="37">
        <f t="shared" si="182"/>
        <v>240</v>
      </c>
      <c r="I849" s="37">
        <f t="shared" si="183"/>
        <v>9262</v>
      </c>
      <c r="J849" s="37">
        <f t="shared" si="184"/>
        <v>4088</v>
      </c>
      <c r="K849" s="37">
        <f t="shared" si="185"/>
        <v>13590</v>
      </c>
      <c r="L849" s="37"/>
      <c r="M849" s="37">
        <f t="shared" si="186"/>
        <v>3109</v>
      </c>
      <c r="N849" s="37">
        <f t="shared" si="187"/>
        <v>13832</v>
      </c>
      <c r="O849" s="37">
        <f t="shared" si="188"/>
        <v>16941</v>
      </c>
      <c r="P849" s="37">
        <f t="shared" si="189"/>
        <v>16941</v>
      </c>
      <c r="Q849" s="37">
        <f t="shared" si="190"/>
        <v>15906</v>
      </c>
    </row>
    <row r="850" spans="1:17" s="34" customFormat="1" ht="15" x14ac:dyDescent="0.3">
      <c r="A850" s="53">
        <v>38210</v>
      </c>
      <c r="B850" s="54" t="s">
        <v>1176</v>
      </c>
      <c r="C850" s="62">
        <v>1368.58</v>
      </c>
      <c r="D850" s="35">
        <f t="shared" si="191"/>
        <v>1.8922752696269753E-6</v>
      </c>
      <c r="E850" s="61">
        <f t="shared" si="179"/>
        <v>11031</v>
      </c>
      <c r="F850" s="36">
        <f t="shared" si="180"/>
        <v>19588</v>
      </c>
      <c r="G850" s="36">
        <f t="shared" si="181"/>
        <v>3854</v>
      </c>
      <c r="H850" s="37">
        <f t="shared" si="182"/>
        <v>31</v>
      </c>
      <c r="I850" s="37">
        <f t="shared" si="183"/>
        <v>1182</v>
      </c>
      <c r="J850" s="37">
        <f t="shared" si="184"/>
        <v>521</v>
      </c>
      <c r="K850" s="37">
        <f t="shared" si="185"/>
        <v>1734</v>
      </c>
      <c r="L850" s="37"/>
      <c r="M850" s="37">
        <f t="shared" si="186"/>
        <v>397</v>
      </c>
      <c r="N850" s="37">
        <f t="shared" si="187"/>
        <v>1765</v>
      </c>
      <c r="O850" s="37">
        <f t="shared" si="188"/>
        <v>2162</v>
      </c>
      <c r="P850" s="37">
        <f t="shared" si="189"/>
        <v>2162</v>
      </c>
      <c r="Q850" s="37">
        <f t="shared" si="190"/>
        <v>2029</v>
      </c>
    </row>
    <row r="851" spans="1:17" s="34" customFormat="1" ht="15" x14ac:dyDescent="0.3">
      <c r="A851" s="53">
        <v>38301</v>
      </c>
      <c r="B851" s="54" t="s">
        <v>1177</v>
      </c>
      <c r="C851" s="62">
        <v>23311.56</v>
      </c>
      <c r="D851" s="35">
        <f t="shared" si="191"/>
        <v>3.2231866960225503E-5</v>
      </c>
      <c r="E851" s="61">
        <f t="shared" si="179"/>
        <v>187897</v>
      </c>
      <c r="F851" s="36">
        <f t="shared" si="180"/>
        <v>333645</v>
      </c>
      <c r="G851" s="36">
        <f t="shared" si="181"/>
        <v>65646</v>
      </c>
      <c r="H851" s="37">
        <f t="shared" si="182"/>
        <v>521</v>
      </c>
      <c r="I851" s="37">
        <f t="shared" si="183"/>
        <v>20127</v>
      </c>
      <c r="J851" s="37">
        <f t="shared" si="184"/>
        <v>8882</v>
      </c>
      <c r="K851" s="37">
        <f t="shared" si="185"/>
        <v>29530</v>
      </c>
      <c r="L851" s="37"/>
      <c r="M851" s="37">
        <f t="shared" si="186"/>
        <v>6756</v>
      </c>
      <c r="N851" s="37">
        <f t="shared" si="187"/>
        <v>30056</v>
      </c>
      <c r="O851" s="37">
        <f t="shared" si="188"/>
        <v>36812</v>
      </c>
      <c r="P851" s="37">
        <f t="shared" si="189"/>
        <v>36812</v>
      </c>
      <c r="Q851" s="37">
        <f t="shared" si="190"/>
        <v>34564</v>
      </c>
    </row>
    <row r="852" spans="1:17" s="34" customFormat="1" ht="15" x14ac:dyDescent="0.3">
      <c r="A852" s="53">
        <v>38302</v>
      </c>
      <c r="B852" s="54" t="s">
        <v>1178</v>
      </c>
      <c r="C852" s="62">
        <v>25570.39</v>
      </c>
      <c r="D852" s="35">
        <f t="shared" si="191"/>
        <v>3.5355051682559229E-5</v>
      </c>
      <c r="E852" s="61">
        <f t="shared" si="179"/>
        <v>206104</v>
      </c>
      <c r="F852" s="36">
        <f t="shared" si="180"/>
        <v>365975</v>
      </c>
      <c r="G852" s="36">
        <f t="shared" si="181"/>
        <v>72007</v>
      </c>
      <c r="H852" s="37">
        <f t="shared" si="182"/>
        <v>571</v>
      </c>
      <c r="I852" s="37">
        <f t="shared" si="183"/>
        <v>22077</v>
      </c>
      <c r="J852" s="37">
        <f t="shared" si="184"/>
        <v>9743</v>
      </c>
      <c r="K852" s="37">
        <f t="shared" si="185"/>
        <v>32391</v>
      </c>
      <c r="L852" s="37"/>
      <c r="M852" s="37">
        <f t="shared" si="186"/>
        <v>7410</v>
      </c>
      <c r="N852" s="37">
        <f t="shared" si="187"/>
        <v>32969</v>
      </c>
      <c r="O852" s="37">
        <f t="shared" si="188"/>
        <v>40379</v>
      </c>
      <c r="P852" s="37">
        <f t="shared" si="189"/>
        <v>40379</v>
      </c>
      <c r="Q852" s="37">
        <f t="shared" si="190"/>
        <v>37913</v>
      </c>
    </row>
    <row r="853" spans="1:17" s="34" customFormat="1" ht="15" x14ac:dyDescent="0.3">
      <c r="A853" s="53">
        <v>38303</v>
      </c>
      <c r="B853" s="54" t="s">
        <v>1179</v>
      </c>
      <c r="C853" s="62">
        <v>49593.43</v>
      </c>
      <c r="D853" s="35">
        <f t="shared" si="191"/>
        <v>6.8570650692671622E-5</v>
      </c>
      <c r="E853" s="61">
        <f t="shared" si="179"/>
        <v>399736</v>
      </c>
      <c r="F853" s="36">
        <f t="shared" si="180"/>
        <v>709803</v>
      </c>
      <c r="G853" s="36">
        <f t="shared" si="181"/>
        <v>139656</v>
      </c>
      <c r="H853" s="37">
        <f t="shared" si="182"/>
        <v>1108</v>
      </c>
      <c r="I853" s="37">
        <f t="shared" si="183"/>
        <v>42817</v>
      </c>
      <c r="J853" s="37">
        <f t="shared" si="184"/>
        <v>18897</v>
      </c>
      <c r="K853" s="37">
        <f t="shared" si="185"/>
        <v>62822</v>
      </c>
      <c r="L853" s="37"/>
      <c r="M853" s="37">
        <f t="shared" si="186"/>
        <v>14372</v>
      </c>
      <c r="N853" s="37">
        <f t="shared" si="187"/>
        <v>63942</v>
      </c>
      <c r="O853" s="37">
        <f t="shared" si="188"/>
        <v>78314</v>
      </c>
      <c r="P853" s="37">
        <f t="shared" si="189"/>
        <v>78314</v>
      </c>
      <c r="Q853" s="37">
        <f t="shared" si="190"/>
        <v>73532</v>
      </c>
    </row>
    <row r="854" spans="1:17" s="34" customFormat="1" ht="15" x14ac:dyDescent="0.3">
      <c r="A854" s="53">
        <v>38304</v>
      </c>
      <c r="B854" s="54" t="s">
        <v>1180</v>
      </c>
      <c r="C854" s="62">
        <v>13309.26</v>
      </c>
      <c r="D854" s="35">
        <f t="shared" si="191"/>
        <v>1.8402127427724735E-5</v>
      </c>
      <c r="E854" s="61">
        <f t="shared" si="179"/>
        <v>107276</v>
      </c>
      <c r="F854" s="36">
        <f t="shared" si="180"/>
        <v>190488</v>
      </c>
      <c r="G854" s="36">
        <f t="shared" si="181"/>
        <v>37479</v>
      </c>
      <c r="H854" s="37">
        <f t="shared" si="182"/>
        <v>297</v>
      </c>
      <c r="I854" s="37">
        <f t="shared" si="183"/>
        <v>11491</v>
      </c>
      <c r="J854" s="37">
        <f t="shared" si="184"/>
        <v>5071</v>
      </c>
      <c r="K854" s="37">
        <f t="shared" si="185"/>
        <v>16859</v>
      </c>
      <c r="L854" s="37"/>
      <c r="M854" s="37">
        <f t="shared" si="186"/>
        <v>3857</v>
      </c>
      <c r="N854" s="37">
        <f t="shared" si="187"/>
        <v>17160</v>
      </c>
      <c r="O854" s="37">
        <f t="shared" si="188"/>
        <v>21017</v>
      </c>
      <c r="P854" s="37">
        <f t="shared" si="189"/>
        <v>21017</v>
      </c>
      <c r="Q854" s="37">
        <f t="shared" si="190"/>
        <v>19734</v>
      </c>
    </row>
    <row r="855" spans="1:17" s="34" customFormat="1" ht="15" x14ac:dyDescent="0.3">
      <c r="A855" s="53">
        <v>38305</v>
      </c>
      <c r="B855" s="54" t="s">
        <v>1181</v>
      </c>
      <c r="C855" s="62">
        <v>32333.79</v>
      </c>
      <c r="D855" s="35">
        <f t="shared" si="191"/>
        <v>4.4706506883274634E-5</v>
      </c>
      <c r="E855" s="61">
        <f t="shared" si="179"/>
        <v>260619</v>
      </c>
      <c r="F855" s="36">
        <f t="shared" si="180"/>
        <v>462775</v>
      </c>
      <c r="G855" s="36">
        <f t="shared" si="181"/>
        <v>91053</v>
      </c>
      <c r="H855" s="37">
        <f t="shared" si="182"/>
        <v>723</v>
      </c>
      <c r="I855" s="37">
        <f t="shared" si="183"/>
        <v>27916</v>
      </c>
      <c r="J855" s="37">
        <f t="shared" si="184"/>
        <v>12320</v>
      </c>
      <c r="K855" s="37">
        <f t="shared" si="185"/>
        <v>40959</v>
      </c>
      <c r="L855" s="37"/>
      <c r="M855" s="37">
        <f t="shared" si="186"/>
        <v>9371</v>
      </c>
      <c r="N855" s="37">
        <f t="shared" si="187"/>
        <v>41689</v>
      </c>
      <c r="O855" s="37">
        <f t="shared" si="188"/>
        <v>51060</v>
      </c>
      <c r="P855" s="37">
        <f t="shared" si="189"/>
        <v>51060</v>
      </c>
      <c r="Q855" s="37">
        <f t="shared" si="190"/>
        <v>47941</v>
      </c>
    </row>
    <row r="856" spans="1:17" s="34" customFormat="1" ht="15" x14ac:dyDescent="0.3">
      <c r="A856" s="53">
        <v>38307</v>
      </c>
      <c r="B856" s="54" t="s">
        <v>1182</v>
      </c>
      <c r="C856" s="62">
        <v>3474.5</v>
      </c>
      <c r="D856" s="35">
        <f t="shared" si="191"/>
        <v>4.8040380718108738E-6</v>
      </c>
      <c r="E856" s="61">
        <f t="shared" si="179"/>
        <v>28005</v>
      </c>
      <c r="F856" s="36">
        <f t="shared" si="180"/>
        <v>49729</v>
      </c>
      <c r="G856" s="36">
        <f t="shared" si="181"/>
        <v>9784</v>
      </c>
      <c r="H856" s="37">
        <f t="shared" si="182"/>
        <v>78</v>
      </c>
      <c r="I856" s="37">
        <f t="shared" si="183"/>
        <v>3000</v>
      </c>
      <c r="J856" s="37">
        <f t="shared" si="184"/>
        <v>1324</v>
      </c>
      <c r="K856" s="37">
        <f t="shared" si="185"/>
        <v>4402</v>
      </c>
      <c r="L856" s="37"/>
      <c r="M856" s="37">
        <f t="shared" si="186"/>
        <v>1007</v>
      </c>
      <c r="N856" s="37">
        <f t="shared" si="187"/>
        <v>4480</v>
      </c>
      <c r="O856" s="37">
        <f t="shared" si="188"/>
        <v>5487</v>
      </c>
      <c r="P856" s="37">
        <f t="shared" si="189"/>
        <v>5487</v>
      </c>
      <c r="Q856" s="37">
        <f t="shared" si="190"/>
        <v>5152</v>
      </c>
    </row>
    <row r="857" spans="1:17" s="34" customFormat="1" ht="15" x14ac:dyDescent="0.3">
      <c r="A857" s="53">
        <v>38310</v>
      </c>
      <c r="B857" s="54" t="s">
        <v>1183</v>
      </c>
      <c r="C857" s="62">
        <v>3341.93</v>
      </c>
      <c r="D857" s="35">
        <f t="shared" si="191"/>
        <v>4.6207393735291161E-6</v>
      </c>
      <c r="E857" s="61">
        <f t="shared" si="179"/>
        <v>26937</v>
      </c>
      <c r="F857" s="36">
        <f t="shared" si="180"/>
        <v>47831</v>
      </c>
      <c r="G857" s="36">
        <f t="shared" si="181"/>
        <v>9411</v>
      </c>
      <c r="H857" s="37">
        <f t="shared" si="182"/>
        <v>75</v>
      </c>
      <c r="I857" s="37">
        <f t="shared" si="183"/>
        <v>2885</v>
      </c>
      <c r="J857" s="37">
        <f t="shared" si="184"/>
        <v>1273</v>
      </c>
      <c r="K857" s="37">
        <f t="shared" si="185"/>
        <v>4233</v>
      </c>
      <c r="L857" s="37"/>
      <c r="M857" s="37">
        <f t="shared" si="186"/>
        <v>969</v>
      </c>
      <c r="N857" s="37">
        <f t="shared" si="187"/>
        <v>4309</v>
      </c>
      <c r="O857" s="37">
        <f t="shared" si="188"/>
        <v>5278</v>
      </c>
      <c r="P857" s="37">
        <f t="shared" si="189"/>
        <v>5278</v>
      </c>
      <c r="Q857" s="37">
        <f t="shared" si="190"/>
        <v>4955</v>
      </c>
    </row>
    <row r="858" spans="1:17" s="34" customFormat="1" ht="15" x14ac:dyDescent="0.3">
      <c r="A858" s="53">
        <v>38313</v>
      </c>
      <c r="B858" s="54" t="s">
        <v>1184</v>
      </c>
      <c r="C858" s="62">
        <v>141.6</v>
      </c>
      <c r="D858" s="35">
        <f t="shared" si="191"/>
        <v>1.9578408144147927E-7</v>
      </c>
      <c r="E858" s="61">
        <f t="shared" si="179"/>
        <v>1141</v>
      </c>
      <c r="F858" s="36">
        <f t="shared" si="180"/>
        <v>2027</v>
      </c>
      <c r="G858" s="36">
        <f t="shared" si="181"/>
        <v>399</v>
      </c>
      <c r="H858" s="37">
        <f t="shared" si="182"/>
        <v>3</v>
      </c>
      <c r="I858" s="37">
        <f t="shared" si="183"/>
        <v>122</v>
      </c>
      <c r="J858" s="37">
        <f t="shared" si="184"/>
        <v>54</v>
      </c>
      <c r="K858" s="37">
        <f t="shared" si="185"/>
        <v>179</v>
      </c>
      <c r="L858" s="37"/>
      <c r="M858" s="37">
        <f t="shared" si="186"/>
        <v>41</v>
      </c>
      <c r="N858" s="37">
        <f t="shared" si="187"/>
        <v>183</v>
      </c>
      <c r="O858" s="37">
        <f t="shared" si="188"/>
        <v>224</v>
      </c>
      <c r="P858" s="37">
        <f t="shared" si="189"/>
        <v>224</v>
      </c>
      <c r="Q858" s="37">
        <f t="shared" si="190"/>
        <v>210</v>
      </c>
    </row>
    <row r="859" spans="1:17" s="34" customFormat="1" ht="15" x14ac:dyDescent="0.3">
      <c r="A859" s="53">
        <v>38318</v>
      </c>
      <c r="B859" s="54" t="s">
        <v>1185</v>
      </c>
      <c r="C859" s="62">
        <v>1466.22</v>
      </c>
      <c r="D859" s="35">
        <f t="shared" si="191"/>
        <v>2.0272777958412834E-6</v>
      </c>
      <c r="E859" s="61">
        <f t="shared" si="179"/>
        <v>11818</v>
      </c>
      <c r="F859" s="36">
        <f t="shared" si="180"/>
        <v>20985</v>
      </c>
      <c r="G859" s="36">
        <f t="shared" si="181"/>
        <v>4129</v>
      </c>
      <c r="H859" s="37">
        <f t="shared" si="182"/>
        <v>33</v>
      </c>
      <c r="I859" s="37">
        <f t="shared" si="183"/>
        <v>1266</v>
      </c>
      <c r="J859" s="37">
        <f t="shared" si="184"/>
        <v>559</v>
      </c>
      <c r="K859" s="37">
        <f t="shared" si="185"/>
        <v>1858</v>
      </c>
      <c r="L859" s="37"/>
      <c r="M859" s="37">
        <f t="shared" si="186"/>
        <v>425</v>
      </c>
      <c r="N859" s="37">
        <f t="shared" si="187"/>
        <v>1890</v>
      </c>
      <c r="O859" s="37">
        <f t="shared" si="188"/>
        <v>2315</v>
      </c>
      <c r="P859" s="37">
        <f t="shared" si="189"/>
        <v>2315</v>
      </c>
      <c r="Q859" s="37">
        <f t="shared" si="190"/>
        <v>2174</v>
      </c>
    </row>
    <row r="860" spans="1:17" s="34" customFormat="1" ht="15" x14ac:dyDescent="0.3">
      <c r="A860" s="53">
        <v>38575</v>
      </c>
      <c r="B860" s="54" t="s">
        <v>1186</v>
      </c>
      <c r="C860" s="62">
        <v>467275.15</v>
      </c>
      <c r="D860" s="35">
        <f t="shared" si="191"/>
        <v>6.4608076287556106E-4</v>
      </c>
      <c r="E860" s="61">
        <f t="shared" si="179"/>
        <v>3766364</v>
      </c>
      <c r="F860" s="36">
        <f t="shared" si="180"/>
        <v>6687847</v>
      </c>
      <c r="G860" s="36">
        <f t="shared" si="181"/>
        <v>1315857</v>
      </c>
      <c r="H860" s="37">
        <f t="shared" si="182"/>
        <v>10441</v>
      </c>
      <c r="I860" s="37">
        <f t="shared" si="183"/>
        <v>403432</v>
      </c>
      <c r="J860" s="37">
        <f t="shared" si="184"/>
        <v>178047</v>
      </c>
      <c r="K860" s="37">
        <f t="shared" si="185"/>
        <v>591920</v>
      </c>
      <c r="L860" s="37"/>
      <c r="M860" s="37">
        <f t="shared" si="186"/>
        <v>135419</v>
      </c>
      <c r="N860" s="37">
        <f t="shared" si="187"/>
        <v>602471</v>
      </c>
      <c r="O860" s="37">
        <f t="shared" si="188"/>
        <v>737890</v>
      </c>
      <c r="P860" s="37">
        <f t="shared" si="189"/>
        <v>737890</v>
      </c>
      <c r="Q860" s="37">
        <f t="shared" si="190"/>
        <v>692828</v>
      </c>
    </row>
    <row r="861" spans="1:17" s="34" customFormat="1" ht="15" x14ac:dyDescent="0.3">
      <c r="A861" s="53">
        <v>38577</v>
      </c>
      <c r="B861" s="54" t="s">
        <v>1187</v>
      </c>
      <c r="C861" s="62">
        <v>606652.84</v>
      </c>
      <c r="D861" s="35">
        <f t="shared" si="191"/>
        <v>8.3879215418972239E-4</v>
      </c>
      <c r="E861" s="61">
        <f t="shared" si="179"/>
        <v>4889786</v>
      </c>
      <c r="F861" s="36">
        <f t="shared" si="180"/>
        <v>8682682</v>
      </c>
      <c r="G861" s="36">
        <f t="shared" si="181"/>
        <v>1708347</v>
      </c>
      <c r="H861" s="37">
        <f t="shared" si="182"/>
        <v>13556</v>
      </c>
      <c r="I861" s="37">
        <f t="shared" si="183"/>
        <v>523766</v>
      </c>
      <c r="J861" s="37">
        <f t="shared" si="184"/>
        <v>231154</v>
      </c>
      <c r="K861" s="37">
        <f t="shared" si="185"/>
        <v>768476</v>
      </c>
      <c r="L861" s="37"/>
      <c r="M861" s="37">
        <f t="shared" si="186"/>
        <v>175811</v>
      </c>
      <c r="N861" s="37">
        <f t="shared" si="187"/>
        <v>782174</v>
      </c>
      <c r="O861" s="37">
        <f t="shared" si="188"/>
        <v>957985</v>
      </c>
      <c r="P861" s="37">
        <f t="shared" si="189"/>
        <v>957985</v>
      </c>
      <c r="Q861" s="37">
        <f t="shared" si="190"/>
        <v>899483</v>
      </c>
    </row>
    <row r="862" spans="1:17" s="34" customFormat="1" ht="15" x14ac:dyDescent="0.3">
      <c r="A862" s="53">
        <v>38579</v>
      </c>
      <c r="B862" s="54" t="s">
        <v>1188</v>
      </c>
      <c r="C862" s="62">
        <v>301147.98</v>
      </c>
      <c r="D862" s="35">
        <f t="shared" si="191"/>
        <v>4.1638404408373563E-4</v>
      </c>
      <c r="E862" s="61">
        <f t="shared" si="179"/>
        <v>2427334</v>
      </c>
      <c r="F862" s="36">
        <f t="shared" si="180"/>
        <v>4310162</v>
      </c>
      <c r="G862" s="36">
        <f t="shared" si="181"/>
        <v>848039</v>
      </c>
      <c r="H862" s="37">
        <f t="shared" si="182"/>
        <v>6729</v>
      </c>
      <c r="I862" s="37">
        <f t="shared" si="183"/>
        <v>260002</v>
      </c>
      <c r="J862" s="37">
        <f t="shared" si="184"/>
        <v>114747</v>
      </c>
      <c r="K862" s="37">
        <f t="shared" si="185"/>
        <v>381478</v>
      </c>
      <c r="L862" s="37"/>
      <c r="M862" s="37">
        <f t="shared" si="186"/>
        <v>87274</v>
      </c>
      <c r="N862" s="37">
        <f t="shared" si="187"/>
        <v>388278</v>
      </c>
      <c r="O862" s="37">
        <f t="shared" si="188"/>
        <v>475552</v>
      </c>
      <c r="P862" s="37">
        <f t="shared" si="189"/>
        <v>475552</v>
      </c>
      <c r="Q862" s="37">
        <f t="shared" si="190"/>
        <v>446511</v>
      </c>
    </row>
    <row r="863" spans="1:17" s="34" customFormat="1" ht="15" x14ac:dyDescent="0.3">
      <c r="A863" s="53">
        <v>38581</v>
      </c>
      <c r="B863" s="54" t="s">
        <v>1189</v>
      </c>
      <c r="C863" s="62">
        <v>385634.27</v>
      </c>
      <c r="D863" s="35">
        <f t="shared" si="191"/>
        <v>5.3319951500215685E-4</v>
      </c>
      <c r="E863" s="61">
        <f t="shared" si="179"/>
        <v>3108317</v>
      </c>
      <c r="F863" s="36">
        <f t="shared" si="180"/>
        <v>5519367</v>
      </c>
      <c r="G863" s="36">
        <f t="shared" si="181"/>
        <v>1085954</v>
      </c>
      <c r="H863" s="37">
        <f t="shared" si="182"/>
        <v>8617</v>
      </c>
      <c r="I863" s="37">
        <f t="shared" si="183"/>
        <v>332945</v>
      </c>
      <c r="J863" s="37">
        <f t="shared" si="184"/>
        <v>146939</v>
      </c>
      <c r="K863" s="37">
        <f t="shared" si="185"/>
        <v>488501</v>
      </c>
      <c r="L863" s="37"/>
      <c r="M863" s="37">
        <f t="shared" si="186"/>
        <v>111759</v>
      </c>
      <c r="N863" s="37">
        <f t="shared" si="187"/>
        <v>497209</v>
      </c>
      <c r="O863" s="37">
        <f t="shared" si="188"/>
        <v>608968</v>
      </c>
      <c r="P863" s="37">
        <f t="shared" si="189"/>
        <v>608968</v>
      </c>
      <c r="Q863" s="37">
        <f t="shared" si="190"/>
        <v>571779</v>
      </c>
    </row>
    <row r="864" spans="1:17" s="34" customFormat="1" ht="15" x14ac:dyDescent="0.3">
      <c r="A864" s="53">
        <v>38701</v>
      </c>
      <c r="B864" s="54" t="s">
        <v>1190</v>
      </c>
      <c r="C864" s="62">
        <v>48646.58</v>
      </c>
      <c r="D864" s="35">
        <f t="shared" si="191"/>
        <v>6.7261482913625963E-5</v>
      </c>
      <c r="E864" s="61">
        <f t="shared" si="179"/>
        <v>392105</v>
      </c>
      <c r="F864" s="36">
        <f t="shared" si="180"/>
        <v>696251</v>
      </c>
      <c r="G864" s="36">
        <f t="shared" si="181"/>
        <v>136990</v>
      </c>
      <c r="H864" s="37">
        <f t="shared" si="182"/>
        <v>1087</v>
      </c>
      <c r="I864" s="37">
        <f t="shared" si="183"/>
        <v>42000</v>
      </c>
      <c r="J864" s="37">
        <f t="shared" si="184"/>
        <v>18536</v>
      </c>
      <c r="K864" s="37">
        <f t="shared" si="185"/>
        <v>61623</v>
      </c>
      <c r="L864" s="37"/>
      <c r="M864" s="37">
        <f t="shared" si="186"/>
        <v>14098</v>
      </c>
      <c r="N864" s="37">
        <f t="shared" si="187"/>
        <v>62721</v>
      </c>
      <c r="O864" s="37">
        <f t="shared" si="188"/>
        <v>76819</v>
      </c>
      <c r="P864" s="37">
        <f t="shared" si="189"/>
        <v>76819</v>
      </c>
      <c r="Q864" s="37">
        <f t="shared" si="190"/>
        <v>72128</v>
      </c>
    </row>
    <row r="865" spans="1:17" s="34" customFormat="1" ht="15" x14ac:dyDescent="0.3">
      <c r="A865" s="53">
        <v>39201</v>
      </c>
      <c r="B865" s="54" t="s">
        <v>1191</v>
      </c>
      <c r="C865" s="62">
        <v>359673.64</v>
      </c>
      <c r="D865" s="35">
        <f t="shared" si="191"/>
        <v>4.9730489566464191E-4</v>
      </c>
      <c r="E865" s="61">
        <f t="shared" si="179"/>
        <v>2899067</v>
      </c>
      <c r="F865" s="36">
        <f t="shared" si="180"/>
        <v>5147807</v>
      </c>
      <c r="G865" s="36">
        <f t="shared" si="181"/>
        <v>1012849</v>
      </c>
      <c r="H865" s="37">
        <f t="shared" si="182"/>
        <v>8037</v>
      </c>
      <c r="I865" s="37">
        <f t="shared" si="183"/>
        <v>310532</v>
      </c>
      <c r="J865" s="37">
        <f t="shared" si="184"/>
        <v>137047</v>
      </c>
      <c r="K865" s="37">
        <f t="shared" si="185"/>
        <v>455616</v>
      </c>
      <c r="L865" s="37"/>
      <c r="M865" s="37">
        <f t="shared" si="186"/>
        <v>104235</v>
      </c>
      <c r="N865" s="37">
        <f t="shared" si="187"/>
        <v>463737</v>
      </c>
      <c r="O865" s="37">
        <f t="shared" si="188"/>
        <v>567972</v>
      </c>
      <c r="P865" s="37">
        <f t="shared" si="189"/>
        <v>567972</v>
      </c>
      <c r="Q865" s="37">
        <f t="shared" si="190"/>
        <v>533287</v>
      </c>
    </row>
    <row r="866" spans="1:17" s="34" customFormat="1" ht="15" x14ac:dyDescent="0.3">
      <c r="A866" s="53">
        <v>39203</v>
      </c>
      <c r="B866" s="54" t="s">
        <v>1192</v>
      </c>
      <c r="C866" s="62">
        <v>8957.9500000000007</v>
      </c>
      <c r="D866" s="35">
        <f t="shared" si="191"/>
        <v>1.2385762799072736E-5</v>
      </c>
      <c r="E866" s="61">
        <f t="shared" si="179"/>
        <v>72204</v>
      </c>
      <c r="F866" s="36">
        <f t="shared" si="180"/>
        <v>128210</v>
      </c>
      <c r="G866" s="36">
        <f t="shared" si="181"/>
        <v>25226</v>
      </c>
      <c r="H866" s="37">
        <f t="shared" si="182"/>
        <v>200</v>
      </c>
      <c r="I866" s="37">
        <f t="shared" si="183"/>
        <v>7734</v>
      </c>
      <c r="J866" s="37">
        <f t="shared" si="184"/>
        <v>3413</v>
      </c>
      <c r="K866" s="37">
        <f t="shared" si="185"/>
        <v>11347</v>
      </c>
      <c r="L866" s="37"/>
      <c r="M866" s="37">
        <f t="shared" si="186"/>
        <v>2596</v>
      </c>
      <c r="N866" s="37">
        <f t="shared" si="187"/>
        <v>11550</v>
      </c>
      <c r="O866" s="37">
        <f t="shared" si="188"/>
        <v>14146</v>
      </c>
      <c r="P866" s="37">
        <f t="shared" si="189"/>
        <v>14146</v>
      </c>
      <c r="Q866" s="37">
        <f t="shared" si="190"/>
        <v>13282</v>
      </c>
    </row>
    <row r="867" spans="1:17" s="34" customFormat="1" ht="15" x14ac:dyDescent="0.3">
      <c r="A867" s="53">
        <v>39204</v>
      </c>
      <c r="B867" s="54" t="s">
        <v>1193</v>
      </c>
      <c r="C867" s="62">
        <v>686161.17</v>
      </c>
      <c r="D867" s="35">
        <f t="shared" si="191"/>
        <v>9.4872481913319711E-4</v>
      </c>
      <c r="E867" s="61">
        <f t="shared" si="179"/>
        <v>5530645</v>
      </c>
      <c r="F867" s="36">
        <f t="shared" si="180"/>
        <v>9820640</v>
      </c>
      <c r="G867" s="36">
        <f t="shared" si="181"/>
        <v>1932244</v>
      </c>
      <c r="H867" s="37">
        <f t="shared" si="182"/>
        <v>15332</v>
      </c>
      <c r="I867" s="37">
        <f t="shared" si="183"/>
        <v>592411</v>
      </c>
      <c r="J867" s="37">
        <f t="shared" si="184"/>
        <v>261449</v>
      </c>
      <c r="K867" s="37">
        <f t="shared" si="185"/>
        <v>869192</v>
      </c>
      <c r="L867" s="37"/>
      <c r="M867" s="37">
        <f t="shared" si="186"/>
        <v>198853</v>
      </c>
      <c r="N867" s="37">
        <f t="shared" si="187"/>
        <v>884687</v>
      </c>
      <c r="O867" s="37">
        <f t="shared" si="188"/>
        <v>1083540</v>
      </c>
      <c r="P867" s="37">
        <f t="shared" si="189"/>
        <v>1083540</v>
      </c>
      <c r="Q867" s="37">
        <f t="shared" si="190"/>
        <v>1017369</v>
      </c>
    </row>
    <row r="868" spans="1:17" s="34" customFormat="1" ht="15" x14ac:dyDescent="0.3">
      <c r="A868" s="53">
        <v>39205</v>
      </c>
      <c r="B868" s="54" t="s">
        <v>1194</v>
      </c>
      <c r="C868" s="62">
        <v>14080.85</v>
      </c>
      <c r="D868" s="35">
        <f t="shared" si="191"/>
        <v>1.9468970926308286E-5</v>
      </c>
      <c r="E868" s="61">
        <f t="shared" si="179"/>
        <v>113495</v>
      </c>
      <c r="F868" s="36">
        <f t="shared" si="180"/>
        <v>201531</v>
      </c>
      <c r="G868" s="36">
        <f t="shared" si="181"/>
        <v>39652</v>
      </c>
      <c r="H868" s="37">
        <f t="shared" si="182"/>
        <v>315</v>
      </c>
      <c r="I868" s="37">
        <f t="shared" si="183"/>
        <v>12157</v>
      </c>
      <c r="J868" s="37">
        <f t="shared" si="184"/>
        <v>5365</v>
      </c>
      <c r="K868" s="37">
        <f t="shared" si="185"/>
        <v>17837</v>
      </c>
      <c r="L868" s="37"/>
      <c r="M868" s="37">
        <f t="shared" si="186"/>
        <v>4081</v>
      </c>
      <c r="N868" s="37">
        <f t="shared" si="187"/>
        <v>18155</v>
      </c>
      <c r="O868" s="37">
        <f t="shared" si="188"/>
        <v>22236</v>
      </c>
      <c r="P868" s="37">
        <f t="shared" si="189"/>
        <v>22236</v>
      </c>
      <c r="Q868" s="37">
        <f t="shared" si="190"/>
        <v>20878</v>
      </c>
    </row>
    <row r="869" spans="1:17" s="34" customFormat="1" ht="15" x14ac:dyDescent="0.3">
      <c r="A869" s="53">
        <v>39301</v>
      </c>
      <c r="B869" s="54" t="s">
        <v>1195</v>
      </c>
      <c r="C869" s="62">
        <v>50545.87</v>
      </c>
      <c r="D869" s="35">
        <f t="shared" si="191"/>
        <v>6.9887547518435202E-5</v>
      </c>
      <c r="E869" s="61">
        <f t="shared" si="179"/>
        <v>407413</v>
      </c>
      <c r="F869" s="36">
        <f t="shared" si="180"/>
        <v>723435</v>
      </c>
      <c r="G869" s="36">
        <f t="shared" si="181"/>
        <v>142338</v>
      </c>
      <c r="H869" s="37">
        <f t="shared" si="182"/>
        <v>1129</v>
      </c>
      <c r="I869" s="37">
        <f t="shared" si="183"/>
        <v>43640</v>
      </c>
      <c r="J869" s="37">
        <f t="shared" si="184"/>
        <v>19260</v>
      </c>
      <c r="K869" s="37">
        <f t="shared" si="185"/>
        <v>64029</v>
      </c>
      <c r="L869" s="37"/>
      <c r="M869" s="37">
        <f t="shared" si="186"/>
        <v>14648</v>
      </c>
      <c r="N869" s="37">
        <f t="shared" si="187"/>
        <v>65170</v>
      </c>
      <c r="O869" s="37">
        <f t="shared" si="188"/>
        <v>79818</v>
      </c>
      <c r="P869" s="37">
        <f t="shared" si="189"/>
        <v>79818</v>
      </c>
      <c r="Q869" s="37">
        <f t="shared" si="190"/>
        <v>74944</v>
      </c>
    </row>
    <row r="870" spans="1:17" s="34" customFormat="1" ht="15" x14ac:dyDescent="0.3">
      <c r="A870" s="53">
        <v>39302</v>
      </c>
      <c r="B870" s="54" t="s">
        <v>1196</v>
      </c>
      <c r="C870" s="62">
        <v>48163.98</v>
      </c>
      <c r="D870" s="35">
        <f t="shared" si="191"/>
        <v>6.6594213155831778E-5</v>
      </c>
      <c r="E870" s="61">
        <f t="shared" si="179"/>
        <v>388215</v>
      </c>
      <c r="F870" s="36">
        <f t="shared" si="180"/>
        <v>689344</v>
      </c>
      <c r="G870" s="36">
        <f t="shared" si="181"/>
        <v>135631</v>
      </c>
      <c r="H870" s="37">
        <f t="shared" si="182"/>
        <v>1076</v>
      </c>
      <c r="I870" s="37">
        <f t="shared" si="183"/>
        <v>41583</v>
      </c>
      <c r="J870" s="37">
        <f t="shared" si="184"/>
        <v>18352</v>
      </c>
      <c r="K870" s="37">
        <f t="shared" si="185"/>
        <v>61011</v>
      </c>
      <c r="L870" s="37"/>
      <c r="M870" s="37">
        <f t="shared" si="186"/>
        <v>13958</v>
      </c>
      <c r="N870" s="37">
        <f t="shared" si="187"/>
        <v>62099</v>
      </c>
      <c r="O870" s="37">
        <f t="shared" si="188"/>
        <v>76057</v>
      </c>
      <c r="P870" s="37">
        <f t="shared" si="189"/>
        <v>76057</v>
      </c>
      <c r="Q870" s="37">
        <f t="shared" si="190"/>
        <v>71413</v>
      </c>
    </row>
    <row r="871" spans="1:17" s="34" customFormat="1" ht="15" x14ac:dyDescent="0.3">
      <c r="A871" s="53">
        <v>39303</v>
      </c>
      <c r="B871" s="54" t="s">
        <v>1197</v>
      </c>
      <c r="C871" s="62">
        <v>66202.899999999994</v>
      </c>
      <c r="D871" s="35">
        <f t="shared" si="191"/>
        <v>9.1535833088009233E-5</v>
      </c>
      <c r="E871" s="61">
        <f t="shared" si="179"/>
        <v>533613</v>
      </c>
      <c r="F871" s="36">
        <f t="shared" si="180"/>
        <v>947525</v>
      </c>
      <c r="G871" s="36">
        <f t="shared" si="181"/>
        <v>186429</v>
      </c>
      <c r="H871" s="37">
        <f t="shared" si="182"/>
        <v>1479</v>
      </c>
      <c r="I871" s="37">
        <f t="shared" si="183"/>
        <v>57158</v>
      </c>
      <c r="J871" s="37">
        <f t="shared" si="184"/>
        <v>25225</v>
      </c>
      <c r="K871" s="37">
        <f t="shared" si="185"/>
        <v>83862</v>
      </c>
      <c r="L871" s="37"/>
      <c r="M871" s="37">
        <f t="shared" si="186"/>
        <v>19186</v>
      </c>
      <c r="N871" s="37">
        <f t="shared" si="187"/>
        <v>85357</v>
      </c>
      <c r="O871" s="37">
        <f t="shared" si="188"/>
        <v>104543</v>
      </c>
      <c r="P871" s="37">
        <f t="shared" si="189"/>
        <v>104543</v>
      </c>
      <c r="Q871" s="37">
        <f t="shared" si="190"/>
        <v>98159</v>
      </c>
    </row>
    <row r="872" spans="1:17" s="34" customFormat="1" ht="15" x14ac:dyDescent="0.3">
      <c r="A872" s="53">
        <v>39304</v>
      </c>
      <c r="B872" s="54" t="s">
        <v>1198</v>
      </c>
      <c r="C872" s="62">
        <v>12429.41</v>
      </c>
      <c r="D872" s="35">
        <f t="shared" si="191"/>
        <v>1.7185597596818763E-5</v>
      </c>
      <c r="E872" s="61">
        <f t="shared" si="179"/>
        <v>100184</v>
      </c>
      <c r="F872" s="36">
        <f t="shared" si="180"/>
        <v>177895</v>
      </c>
      <c r="G872" s="36">
        <f t="shared" si="181"/>
        <v>35001</v>
      </c>
      <c r="H872" s="37">
        <f t="shared" si="182"/>
        <v>278</v>
      </c>
      <c r="I872" s="37">
        <f t="shared" si="183"/>
        <v>10731</v>
      </c>
      <c r="J872" s="37">
        <f t="shared" si="184"/>
        <v>4736</v>
      </c>
      <c r="K872" s="37">
        <f t="shared" si="185"/>
        <v>15745</v>
      </c>
      <c r="L872" s="37"/>
      <c r="M872" s="37">
        <f t="shared" si="186"/>
        <v>3602</v>
      </c>
      <c r="N872" s="37">
        <f t="shared" si="187"/>
        <v>16026</v>
      </c>
      <c r="O872" s="37">
        <f t="shared" si="188"/>
        <v>19628</v>
      </c>
      <c r="P872" s="37">
        <f t="shared" si="189"/>
        <v>19628</v>
      </c>
      <c r="Q872" s="37">
        <f t="shared" si="190"/>
        <v>18429</v>
      </c>
    </row>
    <row r="873" spans="1:17" s="34" customFormat="1" ht="15" x14ac:dyDescent="0.3">
      <c r="A873" s="53">
        <v>39305</v>
      </c>
      <c r="B873" s="54" t="s">
        <v>1199</v>
      </c>
      <c r="C873" s="62">
        <v>2088.4299999999998</v>
      </c>
      <c r="D873" s="35">
        <f t="shared" si="191"/>
        <v>2.8875801497516138E-6</v>
      </c>
      <c r="E873" s="61">
        <f t="shared" si="179"/>
        <v>16833</v>
      </c>
      <c r="F873" s="36">
        <f t="shared" si="180"/>
        <v>29891</v>
      </c>
      <c r="G873" s="36">
        <f t="shared" si="181"/>
        <v>5881</v>
      </c>
      <c r="H873" s="37">
        <f t="shared" si="182"/>
        <v>47</v>
      </c>
      <c r="I873" s="37">
        <f t="shared" si="183"/>
        <v>1803</v>
      </c>
      <c r="J873" s="37">
        <f t="shared" si="184"/>
        <v>796</v>
      </c>
      <c r="K873" s="37">
        <f t="shared" si="185"/>
        <v>2646</v>
      </c>
      <c r="L873" s="37"/>
      <c r="M873" s="37">
        <f t="shared" si="186"/>
        <v>605</v>
      </c>
      <c r="N873" s="37">
        <f t="shared" si="187"/>
        <v>2693</v>
      </c>
      <c r="O873" s="37">
        <f t="shared" si="188"/>
        <v>3298</v>
      </c>
      <c r="P873" s="37">
        <f t="shared" si="189"/>
        <v>3298</v>
      </c>
      <c r="Q873" s="37">
        <f t="shared" si="190"/>
        <v>3097</v>
      </c>
    </row>
    <row r="874" spans="1:17" s="34" customFormat="1" ht="15" x14ac:dyDescent="0.3">
      <c r="A874" s="53">
        <v>39306</v>
      </c>
      <c r="B874" s="54" t="s">
        <v>1200</v>
      </c>
      <c r="C874" s="62">
        <v>5997.81</v>
      </c>
      <c r="D874" s="35">
        <f t="shared" si="191"/>
        <v>8.2929076377861502E-6</v>
      </c>
      <c r="E874" s="61">
        <f t="shared" si="179"/>
        <v>48344</v>
      </c>
      <c r="F874" s="36">
        <f t="shared" si="180"/>
        <v>85843</v>
      </c>
      <c r="G874" s="36">
        <f t="shared" si="181"/>
        <v>16890</v>
      </c>
      <c r="H874" s="37">
        <f t="shared" si="182"/>
        <v>134</v>
      </c>
      <c r="I874" s="37">
        <f t="shared" si="183"/>
        <v>5178</v>
      </c>
      <c r="J874" s="37">
        <f t="shared" si="184"/>
        <v>2285</v>
      </c>
      <c r="K874" s="37">
        <f t="shared" si="185"/>
        <v>7597</v>
      </c>
      <c r="L874" s="37"/>
      <c r="M874" s="37">
        <f t="shared" si="186"/>
        <v>1738</v>
      </c>
      <c r="N874" s="37">
        <f t="shared" si="187"/>
        <v>7733</v>
      </c>
      <c r="O874" s="37">
        <f t="shared" si="188"/>
        <v>9471</v>
      </c>
      <c r="P874" s="37">
        <f t="shared" si="189"/>
        <v>9471</v>
      </c>
      <c r="Q874" s="37">
        <f t="shared" si="190"/>
        <v>8893</v>
      </c>
    </row>
    <row r="875" spans="1:17" s="34" customFormat="1" ht="15" x14ac:dyDescent="0.3">
      <c r="A875" s="53">
        <v>39307</v>
      </c>
      <c r="B875" s="54" t="s">
        <v>1201</v>
      </c>
      <c r="C875" s="62">
        <v>6665.45</v>
      </c>
      <c r="D875" s="35">
        <f t="shared" si="191"/>
        <v>9.2160240511589555E-6</v>
      </c>
      <c r="E875" s="61">
        <f t="shared" si="179"/>
        <v>53725</v>
      </c>
      <c r="F875" s="36">
        <f t="shared" si="180"/>
        <v>95399</v>
      </c>
      <c r="G875" s="36">
        <f t="shared" si="181"/>
        <v>18770</v>
      </c>
      <c r="H875" s="37">
        <f t="shared" si="182"/>
        <v>149</v>
      </c>
      <c r="I875" s="37">
        <f t="shared" si="183"/>
        <v>5755</v>
      </c>
      <c r="J875" s="37">
        <f t="shared" si="184"/>
        <v>2540</v>
      </c>
      <c r="K875" s="37">
        <f t="shared" si="185"/>
        <v>8444</v>
      </c>
      <c r="L875" s="37"/>
      <c r="M875" s="37">
        <f t="shared" si="186"/>
        <v>1932</v>
      </c>
      <c r="N875" s="37">
        <f t="shared" si="187"/>
        <v>8594</v>
      </c>
      <c r="O875" s="37">
        <f t="shared" si="188"/>
        <v>10526</v>
      </c>
      <c r="P875" s="37">
        <f t="shared" si="189"/>
        <v>10526</v>
      </c>
      <c r="Q875" s="37">
        <f t="shared" si="190"/>
        <v>9883</v>
      </c>
    </row>
    <row r="876" spans="1:17" s="34" customFormat="1" ht="15" x14ac:dyDescent="0.3">
      <c r="A876" s="53">
        <v>39311</v>
      </c>
      <c r="B876" s="54" t="s">
        <v>1202</v>
      </c>
      <c r="C876" s="62">
        <v>2480.91</v>
      </c>
      <c r="D876" s="35">
        <f t="shared" si="191"/>
        <v>3.4302449540182227E-6</v>
      </c>
      <c r="E876" s="61">
        <f t="shared" si="179"/>
        <v>19997</v>
      </c>
      <c r="F876" s="36">
        <f t="shared" si="180"/>
        <v>35508</v>
      </c>
      <c r="G876" s="36">
        <f t="shared" si="181"/>
        <v>6986</v>
      </c>
      <c r="H876" s="37">
        <f t="shared" si="182"/>
        <v>55</v>
      </c>
      <c r="I876" s="37">
        <f t="shared" si="183"/>
        <v>2142</v>
      </c>
      <c r="J876" s="37">
        <f t="shared" si="184"/>
        <v>945</v>
      </c>
      <c r="K876" s="37">
        <f t="shared" si="185"/>
        <v>3142</v>
      </c>
      <c r="L876" s="37"/>
      <c r="M876" s="37">
        <f t="shared" si="186"/>
        <v>719</v>
      </c>
      <c r="N876" s="37">
        <f t="shared" si="187"/>
        <v>3199</v>
      </c>
      <c r="O876" s="37">
        <f t="shared" si="188"/>
        <v>3918</v>
      </c>
      <c r="P876" s="37">
        <f t="shared" si="189"/>
        <v>3918</v>
      </c>
      <c r="Q876" s="37">
        <f t="shared" si="190"/>
        <v>3678</v>
      </c>
    </row>
    <row r="877" spans="1:17" s="34" customFormat="1" ht="15" x14ac:dyDescent="0.3">
      <c r="A877" s="53">
        <v>39313</v>
      </c>
      <c r="B877" s="54" t="s">
        <v>1203</v>
      </c>
      <c r="C877" s="62">
        <v>841.28</v>
      </c>
      <c r="D877" s="35">
        <f t="shared" si="191"/>
        <v>1.1632007912082464E-6</v>
      </c>
      <c r="E877" s="61">
        <f t="shared" si="179"/>
        <v>6781</v>
      </c>
      <c r="F877" s="36">
        <f t="shared" si="180"/>
        <v>12041</v>
      </c>
      <c r="G877" s="36">
        <f t="shared" si="181"/>
        <v>2369</v>
      </c>
      <c r="H877" s="37">
        <f t="shared" si="182"/>
        <v>19</v>
      </c>
      <c r="I877" s="37">
        <f t="shared" si="183"/>
        <v>726</v>
      </c>
      <c r="J877" s="37">
        <f t="shared" si="184"/>
        <v>321</v>
      </c>
      <c r="K877" s="37">
        <f t="shared" si="185"/>
        <v>1066</v>
      </c>
      <c r="L877" s="37"/>
      <c r="M877" s="37">
        <f t="shared" si="186"/>
        <v>244</v>
      </c>
      <c r="N877" s="37">
        <f t="shared" si="187"/>
        <v>1085</v>
      </c>
      <c r="O877" s="37">
        <f t="shared" si="188"/>
        <v>1329</v>
      </c>
      <c r="P877" s="37">
        <f t="shared" si="189"/>
        <v>1329</v>
      </c>
      <c r="Q877" s="37">
        <f t="shared" si="190"/>
        <v>1247</v>
      </c>
    </row>
    <row r="878" spans="1:17" s="34" customFormat="1" ht="15" x14ac:dyDescent="0.3">
      <c r="A878" s="53">
        <v>39540</v>
      </c>
      <c r="B878" s="54" t="s">
        <v>1204</v>
      </c>
      <c r="C878" s="62">
        <v>350907.24</v>
      </c>
      <c r="D878" s="35">
        <f t="shared" si="191"/>
        <v>4.8518398061133273E-4</v>
      </c>
      <c r="E878" s="61">
        <f t="shared" si="179"/>
        <v>2828407</v>
      </c>
      <c r="F878" s="36">
        <f t="shared" si="180"/>
        <v>5022339</v>
      </c>
      <c r="G878" s="36">
        <f t="shared" si="181"/>
        <v>988162</v>
      </c>
      <c r="H878" s="37">
        <f t="shared" si="182"/>
        <v>7841</v>
      </c>
      <c r="I878" s="37">
        <f t="shared" si="183"/>
        <v>302963</v>
      </c>
      <c r="J878" s="37">
        <f t="shared" si="184"/>
        <v>133707</v>
      </c>
      <c r="K878" s="37">
        <f t="shared" si="185"/>
        <v>444511</v>
      </c>
      <c r="L878" s="37"/>
      <c r="M878" s="37">
        <f t="shared" si="186"/>
        <v>101695</v>
      </c>
      <c r="N878" s="37">
        <f t="shared" si="187"/>
        <v>452434</v>
      </c>
      <c r="O878" s="37">
        <f t="shared" si="188"/>
        <v>554129</v>
      </c>
      <c r="P878" s="37">
        <f t="shared" si="189"/>
        <v>554129</v>
      </c>
      <c r="Q878" s="37">
        <f t="shared" si="190"/>
        <v>520289</v>
      </c>
    </row>
    <row r="879" spans="1:17" s="34" customFormat="1" ht="15" x14ac:dyDescent="0.3">
      <c r="A879" s="53">
        <v>39544</v>
      </c>
      <c r="B879" s="54" t="s">
        <v>1205</v>
      </c>
      <c r="C879" s="62">
        <v>473012.27</v>
      </c>
      <c r="D879" s="35">
        <f t="shared" si="191"/>
        <v>6.5401322593572732E-4</v>
      </c>
      <c r="E879" s="61">
        <f t="shared" si="179"/>
        <v>3812607</v>
      </c>
      <c r="F879" s="36">
        <f t="shared" si="180"/>
        <v>6769960</v>
      </c>
      <c r="G879" s="36">
        <f t="shared" si="181"/>
        <v>1332012</v>
      </c>
      <c r="H879" s="37">
        <f t="shared" si="182"/>
        <v>10570</v>
      </c>
      <c r="I879" s="37">
        <f t="shared" si="183"/>
        <v>408385</v>
      </c>
      <c r="J879" s="37">
        <f t="shared" si="184"/>
        <v>180233</v>
      </c>
      <c r="K879" s="37">
        <f t="shared" si="185"/>
        <v>599188</v>
      </c>
      <c r="L879" s="37"/>
      <c r="M879" s="37">
        <f t="shared" si="186"/>
        <v>137081</v>
      </c>
      <c r="N879" s="37">
        <f t="shared" si="187"/>
        <v>609868</v>
      </c>
      <c r="O879" s="37">
        <f t="shared" si="188"/>
        <v>746949</v>
      </c>
      <c r="P879" s="37">
        <f t="shared" si="189"/>
        <v>746949</v>
      </c>
      <c r="Q879" s="37">
        <f t="shared" si="190"/>
        <v>701334</v>
      </c>
    </row>
    <row r="880" spans="1:17" s="34" customFormat="1" ht="15" x14ac:dyDescent="0.3">
      <c r="A880" s="53">
        <v>40201</v>
      </c>
      <c r="B880" s="54" t="s">
        <v>1206</v>
      </c>
      <c r="C880" s="62">
        <v>478889.22</v>
      </c>
      <c r="D880" s="35">
        <f t="shared" si="191"/>
        <v>6.6213902577631691E-4</v>
      </c>
      <c r="E880" s="61">
        <f t="shared" si="179"/>
        <v>3859977</v>
      </c>
      <c r="F880" s="36">
        <f t="shared" si="180"/>
        <v>6854073</v>
      </c>
      <c r="G880" s="36">
        <f t="shared" si="181"/>
        <v>1348562</v>
      </c>
      <c r="H880" s="37">
        <f t="shared" si="182"/>
        <v>10701</v>
      </c>
      <c r="I880" s="37">
        <f t="shared" si="183"/>
        <v>413459</v>
      </c>
      <c r="J880" s="37">
        <f t="shared" si="184"/>
        <v>182472</v>
      </c>
      <c r="K880" s="37">
        <f t="shared" si="185"/>
        <v>606632</v>
      </c>
      <c r="L880" s="37"/>
      <c r="M880" s="37">
        <f t="shared" si="186"/>
        <v>138785</v>
      </c>
      <c r="N880" s="37">
        <f t="shared" si="187"/>
        <v>617445</v>
      </c>
      <c r="O880" s="37">
        <f t="shared" si="188"/>
        <v>756230</v>
      </c>
      <c r="P880" s="37">
        <f t="shared" si="189"/>
        <v>756230</v>
      </c>
      <c r="Q880" s="37">
        <f t="shared" si="190"/>
        <v>710048</v>
      </c>
    </row>
    <row r="881" spans="1:17" s="34" customFormat="1" ht="15" x14ac:dyDescent="0.3">
      <c r="A881" s="53">
        <v>40202</v>
      </c>
      <c r="B881" s="54" t="s">
        <v>1207</v>
      </c>
      <c r="C881" s="62">
        <v>1186191.68</v>
      </c>
      <c r="D881" s="35">
        <f t="shared" si="191"/>
        <v>1.6400949751576633E-3</v>
      </c>
      <c r="E881" s="61">
        <f t="shared" si="179"/>
        <v>9561027</v>
      </c>
      <c r="F881" s="36">
        <f t="shared" si="180"/>
        <v>16977297</v>
      </c>
      <c r="G881" s="36">
        <f t="shared" si="181"/>
        <v>3340341</v>
      </c>
      <c r="H881" s="37">
        <f t="shared" si="182"/>
        <v>26506</v>
      </c>
      <c r="I881" s="37">
        <f t="shared" si="183"/>
        <v>1024123</v>
      </c>
      <c r="J881" s="37">
        <f t="shared" si="184"/>
        <v>451977</v>
      </c>
      <c r="K881" s="37">
        <f t="shared" si="185"/>
        <v>1502606</v>
      </c>
      <c r="L881" s="37"/>
      <c r="M881" s="37">
        <f t="shared" si="186"/>
        <v>343765</v>
      </c>
      <c r="N881" s="37">
        <f t="shared" si="187"/>
        <v>1529390</v>
      </c>
      <c r="O881" s="37">
        <f t="shared" si="188"/>
        <v>1873155</v>
      </c>
      <c r="P881" s="37">
        <f t="shared" si="189"/>
        <v>1873155</v>
      </c>
      <c r="Q881" s="37">
        <f t="shared" si="190"/>
        <v>1758763</v>
      </c>
    </row>
    <row r="882" spans="1:17" s="34" customFormat="1" ht="15" x14ac:dyDescent="0.3">
      <c r="A882" s="53">
        <v>40204</v>
      </c>
      <c r="B882" s="54" t="s">
        <v>1208</v>
      </c>
      <c r="C882" s="62">
        <v>14718.48</v>
      </c>
      <c r="D882" s="35">
        <f t="shared" si="191"/>
        <v>2.0350593834850169E-5</v>
      </c>
      <c r="E882" s="61">
        <f t="shared" si="179"/>
        <v>118635</v>
      </c>
      <c r="F882" s="36">
        <f t="shared" si="180"/>
        <v>210657</v>
      </c>
      <c r="G882" s="36">
        <f t="shared" si="181"/>
        <v>41448</v>
      </c>
      <c r="H882" s="37">
        <f t="shared" si="182"/>
        <v>329</v>
      </c>
      <c r="I882" s="37">
        <f t="shared" si="183"/>
        <v>12708</v>
      </c>
      <c r="J882" s="37">
        <f t="shared" si="184"/>
        <v>5608</v>
      </c>
      <c r="K882" s="37">
        <f t="shared" si="185"/>
        <v>18645</v>
      </c>
      <c r="L882" s="37"/>
      <c r="M882" s="37">
        <f t="shared" si="186"/>
        <v>4265</v>
      </c>
      <c r="N882" s="37">
        <f t="shared" si="187"/>
        <v>18977</v>
      </c>
      <c r="O882" s="37">
        <f t="shared" si="188"/>
        <v>23242</v>
      </c>
      <c r="P882" s="37">
        <f t="shared" si="189"/>
        <v>23242</v>
      </c>
      <c r="Q882" s="37">
        <f t="shared" si="190"/>
        <v>21823</v>
      </c>
    </row>
    <row r="883" spans="1:17" s="34" customFormat="1" ht="15" x14ac:dyDescent="0.3">
      <c r="A883" s="53">
        <v>40301</v>
      </c>
      <c r="B883" s="54" t="s">
        <v>1209</v>
      </c>
      <c r="C883" s="62">
        <v>15650.97</v>
      </c>
      <c r="D883" s="35">
        <f t="shared" si="191"/>
        <v>2.1639906674563198E-5</v>
      </c>
      <c r="E883" s="61">
        <f t="shared" si="179"/>
        <v>126151</v>
      </c>
      <c r="F883" s="36">
        <f t="shared" si="180"/>
        <v>224004</v>
      </c>
      <c r="G883" s="36">
        <f t="shared" si="181"/>
        <v>44073</v>
      </c>
      <c r="H883" s="37">
        <f t="shared" si="182"/>
        <v>350</v>
      </c>
      <c r="I883" s="37">
        <f t="shared" si="183"/>
        <v>13513</v>
      </c>
      <c r="J883" s="37">
        <f t="shared" si="184"/>
        <v>5964</v>
      </c>
      <c r="K883" s="37">
        <f t="shared" si="185"/>
        <v>19827</v>
      </c>
      <c r="L883" s="37"/>
      <c r="M883" s="37">
        <f t="shared" si="186"/>
        <v>4536</v>
      </c>
      <c r="N883" s="37">
        <f t="shared" si="187"/>
        <v>20179</v>
      </c>
      <c r="O883" s="37">
        <f t="shared" si="188"/>
        <v>24715</v>
      </c>
      <c r="P883" s="37">
        <f t="shared" si="189"/>
        <v>24715</v>
      </c>
      <c r="Q883" s="37">
        <f t="shared" si="190"/>
        <v>23206</v>
      </c>
    </row>
    <row r="884" spans="1:17" s="34" customFormat="1" ht="15" x14ac:dyDescent="0.3">
      <c r="A884" s="53">
        <v>40302</v>
      </c>
      <c r="B884" s="54" t="s">
        <v>1210</v>
      </c>
      <c r="C884" s="62">
        <v>285955.82</v>
      </c>
      <c r="D884" s="35">
        <f t="shared" si="191"/>
        <v>3.9537851378209737E-4</v>
      </c>
      <c r="E884" s="61">
        <f t="shared" si="179"/>
        <v>2304881</v>
      </c>
      <c r="F884" s="36">
        <f t="shared" si="180"/>
        <v>4092725</v>
      </c>
      <c r="G884" s="36">
        <f t="shared" si="181"/>
        <v>805258</v>
      </c>
      <c r="H884" s="37">
        <f t="shared" si="182"/>
        <v>6390</v>
      </c>
      <c r="I884" s="37">
        <f t="shared" si="183"/>
        <v>246886</v>
      </c>
      <c r="J884" s="37">
        <f t="shared" si="184"/>
        <v>108958</v>
      </c>
      <c r="K884" s="37">
        <f t="shared" si="185"/>
        <v>362234</v>
      </c>
      <c r="L884" s="37"/>
      <c r="M884" s="37">
        <f t="shared" si="186"/>
        <v>82872</v>
      </c>
      <c r="N884" s="37">
        <f t="shared" si="187"/>
        <v>368691</v>
      </c>
      <c r="O884" s="37">
        <f t="shared" si="188"/>
        <v>451563</v>
      </c>
      <c r="P884" s="37">
        <f t="shared" si="189"/>
        <v>451563</v>
      </c>
      <c r="Q884" s="37">
        <f t="shared" si="190"/>
        <v>423986</v>
      </c>
    </row>
    <row r="885" spans="1:17" s="34" customFormat="1" ht="15" x14ac:dyDescent="0.3">
      <c r="A885" s="53">
        <v>40303</v>
      </c>
      <c r="B885" s="54" t="s">
        <v>1211</v>
      </c>
      <c r="C885" s="62">
        <v>15715.21</v>
      </c>
      <c r="D885" s="35">
        <f t="shared" si="191"/>
        <v>2.1728728492301902E-5</v>
      </c>
      <c r="E885" s="61">
        <f t="shared" si="179"/>
        <v>126669</v>
      </c>
      <c r="F885" s="36">
        <f t="shared" si="180"/>
        <v>224923</v>
      </c>
      <c r="G885" s="36">
        <f t="shared" si="181"/>
        <v>44254</v>
      </c>
      <c r="H885" s="37">
        <f t="shared" si="182"/>
        <v>351</v>
      </c>
      <c r="I885" s="37">
        <f t="shared" si="183"/>
        <v>13568</v>
      </c>
      <c r="J885" s="37">
        <f t="shared" si="184"/>
        <v>5988</v>
      </c>
      <c r="K885" s="37">
        <f t="shared" si="185"/>
        <v>19907</v>
      </c>
      <c r="L885" s="37"/>
      <c r="M885" s="37">
        <f t="shared" si="186"/>
        <v>4554</v>
      </c>
      <c r="N885" s="37">
        <f t="shared" si="187"/>
        <v>20262</v>
      </c>
      <c r="O885" s="37">
        <f t="shared" si="188"/>
        <v>24816</v>
      </c>
      <c r="P885" s="37">
        <f t="shared" si="189"/>
        <v>24816</v>
      </c>
      <c r="Q885" s="37">
        <f t="shared" si="190"/>
        <v>23301</v>
      </c>
    </row>
    <row r="886" spans="1:17" s="34" customFormat="1" ht="15" x14ac:dyDescent="0.3">
      <c r="A886" s="53">
        <v>40304</v>
      </c>
      <c r="B886" s="54" t="s">
        <v>1212</v>
      </c>
      <c r="C886" s="62">
        <v>13043.86</v>
      </c>
      <c r="D886" s="35">
        <f t="shared" si="191"/>
        <v>1.8035170540616201E-5</v>
      </c>
      <c r="E886" s="61">
        <f t="shared" si="179"/>
        <v>105137</v>
      </c>
      <c r="F886" s="36">
        <f t="shared" si="180"/>
        <v>186689</v>
      </c>
      <c r="G886" s="36">
        <f t="shared" si="181"/>
        <v>36732</v>
      </c>
      <c r="H886" s="37">
        <f t="shared" si="182"/>
        <v>291</v>
      </c>
      <c r="I886" s="37">
        <f t="shared" si="183"/>
        <v>11262</v>
      </c>
      <c r="J886" s="37">
        <f t="shared" si="184"/>
        <v>4970</v>
      </c>
      <c r="K886" s="37">
        <f t="shared" si="185"/>
        <v>16523</v>
      </c>
      <c r="L886" s="37"/>
      <c r="M886" s="37">
        <f t="shared" si="186"/>
        <v>3780</v>
      </c>
      <c r="N886" s="37">
        <f t="shared" si="187"/>
        <v>16818</v>
      </c>
      <c r="O886" s="37">
        <f t="shared" si="188"/>
        <v>20598</v>
      </c>
      <c r="P886" s="37">
        <f t="shared" si="189"/>
        <v>20598</v>
      </c>
      <c r="Q886" s="37">
        <f t="shared" si="190"/>
        <v>19340</v>
      </c>
    </row>
    <row r="887" spans="1:17" s="34" customFormat="1" ht="15" x14ac:dyDescent="0.3">
      <c r="A887" s="53">
        <v>40305</v>
      </c>
      <c r="B887" s="54" t="s">
        <v>1213</v>
      </c>
      <c r="C887" s="62">
        <v>31405.15</v>
      </c>
      <c r="D887" s="35">
        <f t="shared" si="191"/>
        <v>4.3422517268939784E-5</v>
      </c>
      <c r="E887" s="61">
        <f t="shared" si="179"/>
        <v>253134</v>
      </c>
      <c r="F887" s="36">
        <f t="shared" si="180"/>
        <v>449484</v>
      </c>
      <c r="G887" s="36">
        <f t="shared" si="181"/>
        <v>88438</v>
      </c>
      <c r="H887" s="37">
        <f t="shared" si="182"/>
        <v>702</v>
      </c>
      <c r="I887" s="37">
        <f t="shared" si="183"/>
        <v>27114</v>
      </c>
      <c r="J887" s="37">
        <f t="shared" si="184"/>
        <v>11966</v>
      </c>
      <c r="K887" s="37">
        <f t="shared" si="185"/>
        <v>39782</v>
      </c>
      <c r="L887" s="37"/>
      <c r="M887" s="37">
        <f t="shared" si="186"/>
        <v>9101</v>
      </c>
      <c r="N887" s="37">
        <f t="shared" si="187"/>
        <v>40492</v>
      </c>
      <c r="O887" s="37">
        <f t="shared" si="188"/>
        <v>49593</v>
      </c>
      <c r="P887" s="37">
        <f t="shared" si="189"/>
        <v>49593</v>
      </c>
      <c r="Q887" s="37">
        <f t="shared" si="190"/>
        <v>46564</v>
      </c>
    </row>
    <row r="888" spans="1:17" s="34" customFormat="1" ht="15" x14ac:dyDescent="0.3">
      <c r="A888" s="53">
        <v>40307</v>
      </c>
      <c r="B888" s="54" t="s">
        <v>1214</v>
      </c>
      <c r="C888" s="62">
        <v>2827.8</v>
      </c>
      <c r="D888" s="35">
        <f t="shared" si="191"/>
        <v>3.9098744738715754E-6</v>
      </c>
      <c r="E888" s="61">
        <f t="shared" si="179"/>
        <v>22793</v>
      </c>
      <c r="F888" s="36">
        <f t="shared" si="180"/>
        <v>40473</v>
      </c>
      <c r="G888" s="36">
        <f t="shared" si="181"/>
        <v>7963</v>
      </c>
      <c r="H888" s="37">
        <f t="shared" si="182"/>
        <v>63</v>
      </c>
      <c r="I888" s="37">
        <f t="shared" si="183"/>
        <v>2441</v>
      </c>
      <c r="J888" s="37">
        <f t="shared" si="184"/>
        <v>1077</v>
      </c>
      <c r="K888" s="37">
        <f t="shared" si="185"/>
        <v>3581</v>
      </c>
      <c r="L888" s="37"/>
      <c r="M888" s="37">
        <f t="shared" si="186"/>
        <v>820</v>
      </c>
      <c r="N888" s="37">
        <f t="shared" si="187"/>
        <v>3646</v>
      </c>
      <c r="O888" s="37">
        <f t="shared" si="188"/>
        <v>4466</v>
      </c>
      <c r="P888" s="37">
        <f t="shared" si="189"/>
        <v>4466</v>
      </c>
      <c r="Q888" s="37">
        <f t="shared" si="190"/>
        <v>4193</v>
      </c>
    </row>
    <row r="889" spans="1:17" s="34" customFormat="1" ht="15" x14ac:dyDescent="0.3">
      <c r="A889" s="53">
        <v>40308</v>
      </c>
      <c r="B889" s="54" t="s">
        <v>1215</v>
      </c>
      <c r="C889" s="62">
        <v>8864.4599999999991</v>
      </c>
      <c r="D889" s="35">
        <f t="shared" si="191"/>
        <v>1.2256498295019317E-5</v>
      </c>
      <c r="E889" s="61">
        <f t="shared" si="179"/>
        <v>71450</v>
      </c>
      <c r="F889" s="36">
        <f t="shared" si="180"/>
        <v>126872</v>
      </c>
      <c r="G889" s="36">
        <f t="shared" si="181"/>
        <v>24963</v>
      </c>
      <c r="H889" s="37">
        <f t="shared" si="182"/>
        <v>198</v>
      </c>
      <c r="I889" s="37">
        <f t="shared" si="183"/>
        <v>7653</v>
      </c>
      <c r="J889" s="37">
        <f t="shared" si="184"/>
        <v>3378</v>
      </c>
      <c r="K889" s="37">
        <f t="shared" si="185"/>
        <v>11229</v>
      </c>
      <c r="L889" s="37"/>
      <c r="M889" s="37">
        <f t="shared" si="186"/>
        <v>2569</v>
      </c>
      <c r="N889" s="37">
        <f t="shared" si="187"/>
        <v>11429</v>
      </c>
      <c r="O889" s="37">
        <f t="shared" si="188"/>
        <v>13998</v>
      </c>
      <c r="P889" s="37">
        <f t="shared" si="189"/>
        <v>13998</v>
      </c>
      <c r="Q889" s="37">
        <f t="shared" si="190"/>
        <v>13143</v>
      </c>
    </row>
    <row r="890" spans="1:17" s="34" customFormat="1" ht="15" x14ac:dyDescent="0.3">
      <c r="A890" s="53">
        <v>40309</v>
      </c>
      <c r="B890" s="54" t="s">
        <v>1216</v>
      </c>
      <c r="C890" s="62">
        <v>9688.6200000000008</v>
      </c>
      <c r="D890" s="35">
        <f t="shared" si="191"/>
        <v>1.3396028016493963E-5</v>
      </c>
      <c r="E890" s="61">
        <f t="shared" si="179"/>
        <v>78093</v>
      </c>
      <c r="F890" s="36">
        <f t="shared" si="180"/>
        <v>138668</v>
      </c>
      <c r="G890" s="36">
        <f t="shared" si="181"/>
        <v>27283</v>
      </c>
      <c r="H890" s="37">
        <f t="shared" si="182"/>
        <v>216</v>
      </c>
      <c r="I890" s="37">
        <f t="shared" si="183"/>
        <v>8365</v>
      </c>
      <c r="J890" s="37">
        <f t="shared" si="184"/>
        <v>3692</v>
      </c>
      <c r="K890" s="37">
        <f t="shared" si="185"/>
        <v>12273</v>
      </c>
      <c r="L890" s="37"/>
      <c r="M890" s="37">
        <f t="shared" si="186"/>
        <v>2808</v>
      </c>
      <c r="N890" s="37">
        <f t="shared" si="187"/>
        <v>12492</v>
      </c>
      <c r="O890" s="37">
        <f t="shared" si="188"/>
        <v>15300</v>
      </c>
      <c r="P890" s="37">
        <f t="shared" si="189"/>
        <v>15300</v>
      </c>
      <c r="Q890" s="37">
        <f t="shared" si="190"/>
        <v>14365</v>
      </c>
    </row>
    <row r="891" spans="1:17" s="34" customFormat="1" ht="15" x14ac:dyDescent="0.3">
      <c r="A891" s="53">
        <v>40310</v>
      </c>
      <c r="B891" s="54" t="s">
        <v>1217</v>
      </c>
      <c r="C891" s="62">
        <v>3348.54</v>
      </c>
      <c r="D891" s="35">
        <f t="shared" si="191"/>
        <v>4.6298787293082698E-6</v>
      </c>
      <c r="E891" s="61">
        <f t="shared" si="179"/>
        <v>26990</v>
      </c>
      <c r="F891" s="36">
        <f t="shared" si="180"/>
        <v>47926</v>
      </c>
      <c r="G891" s="36">
        <f t="shared" si="181"/>
        <v>9430</v>
      </c>
      <c r="H891" s="37">
        <f t="shared" si="182"/>
        <v>75</v>
      </c>
      <c r="I891" s="37">
        <f t="shared" si="183"/>
        <v>2891</v>
      </c>
      <c r="J891" s="37">
        <f t="shared" si="184"/>
        <v>1276</v>
      </c>
      <c r="K891" s="37">
        <f t="shared" si="185"/>
        <v>4242</v>
      </c>
      <c r="L891" s="37"/>
      <c r="M891" s="37">
        <f t="shared" si="186"/>
        <v>970</v>
      </c>
      <c r="N891" s="37">
        <f t="shared" si="187"/>
        <v>4317</v>
      </c>
      <c r="O891" s="37">
        <f t="shared" si="188"/>
        <v>5287</v>
      </c>
      <c r="P891" s="37">
        <f t="shared" si="189"/>
        <v>5287</v>
      </c>
      <c r="Q891" s="37">
        <f t="shared" si="190"/>
        <v>4965</v>
      </c>
    </row>
    <row r="892" spans="1:17" s="34" customFormat="1" ht="15" x14ac:dyDescent="0.3">
      <c r="A892" s="53">
        <v>40311</v>
      </c>
      <c r="B892" s="54" t="s">
        <v>1218</v>
      </c>
      <c r="C892" s="62">
        <v>1551.95</v>
      </c>
      <c r="D892" s="35">
        <f t="shared" si="191"/>
        <v>2.1458128897818062E-6</v>
      </c>
      <c r="E892" s="61">
        <f t="shared" si="179"/>
        <v>12509</v>
      </c>
      <c r="F892" s="36">
        <f t="shared" si="180"/>
        <v>22212</v>
      </c>
      <c r="G892" s="36">
        <f t="shared" si="181"/>
        <v>4370</v>
      </c>
      <c r="H892" s="37">
        <f t="shared" si="182"/>
        <v>35</v>
      </c>
      <c r="I892" s="37">
        <f t="shared" si="183"/>
        <v>1340</v>
      </c>
      <c r="J892" s="37">
        <f t="shared" si="184"/>
        <v>591</v>
      </c>
      <c r="K892" s="37">
        <f t="shared" si="185"/>
        <v>1966</v>
      </c>
      <c r="L892" s="37"/>
      <c r="M892" s="37">
        <f t="shared" si="186"/>
        <v>450</v>
      </c>
      <c r="N892" s="37">
        <f t="shared" si="187"/>
        <v>2001</v>
      </c>
      <c r="O892" s="37">
        <f t="shared" si="188"/>
        <v>2451</v>
      </c>
      <c r="P892" s="37">
        <f t="shared" si="189"/>
        <v>2451</v>
      </c>
      <c r="Q892" s="37">
        <f t="shared" si="190"/>
        <v>2301</v>
      </c>
    </row>
    <row r="893" spans="1:17" s="34" customFormat="1" ht="15" x14ac:dyDescent="0.3">
      <c r="A893" s="53">
        <v>40540</v>
      </c>
      <c r="B893" s="54" t="s">
        <v>1219</v>
      </c>
      <c r="C893" s="62">
        <v>106586.85</v>
      </c>
      <c r="D893" s="35">
        <f t="shared" si="191"/>
        <v>1.4737294153242047E-4</v>
      </c>
      <c r="E893" s="61">
        <f t="shared" si="179"/>
        <v>859119</v>
      </c>
      <c r="F893" s="36">
        <f t="shared" si="180"/>
        <v>1525518</v>
      </c>
      <c r="G893" s="36">
        <f t="shared" si="181"/>
        <v>300151</v>
      </c>
      <c r="H893" s="37">
        <f t="shared" si="182"/>
        <v>2382</v>
      </c>
      <c r="I893" s="37">
        <f t="shared" si="183"/>
        <v>92024</v>
      </c>
      <c r="J893" s="37">
        <f t="shared" si="184"/>
        <v>40613</v>
      </c>
      <c r="K893" s="37">
        <f t="shared" si="185"/>
        <v>135019</v>
      </c>
      <c r="L893" s="37"/>
      <c r="M893" s="37">
        <f t="shared" si="186"/>
        <v>30889</v>
      </c>
      <c r="N893" s="37">
        <f t="shared" si="187"/>
        <v>137425</v>
      </c>
      <c r="O893" s="37">
        <f t="shared" si="188"/>
        <v>168314</v>
      </c>
      <c r="P893" s="37">
        <f t="shared" si="189"/>
        <v>168314</v>
      </c>
      <c r="Q893" s="37">
        <f t="shared" si="190"/>
        <v>158036</v>
      </c>
    </row>
    <row r="894" spans="1:17" s="34" customFormat="1" ht="15" x14ac:dyDescent="0.3">
      <c r="A894" s="53">
        <v>40541</v>
      </c>
      <c r="B894" s="54" t="s">
        <v>1220</v>
      </c>
      <c r="C894" s="62">
        <v>1148285.27</v>
      </c>
      <c r="D894" s="35">
        <f t="shared" si="191"/>
        <v>1.5876834521167445E-3</v>
      </c>
      <c r="E894" s="61">
        <f t="shared" si="179"/>
        <v>9255491</v>
      </c>
      <c r="F894" s="36">
        <f t="shared" si="180"/>
        <v>16434764</v>
      </c>
      <c r="G894" s="36">
        <f t="shared" si="181"/>
        <v>3233595</v>
      </c>
      <c r="H894" s="37">
        <f t="shared" si="182"/>
        <v>25659</v>
      </c>
      <c r="I894" s="37">
        <f t="shared" si="183"/>
        <v>991396</v>
      </c>
      <c r="J894" s="37">
        <f t="shared" si="184"/>
        <v>437534</v>
      </c>
      <c r="K894" s="37">
        <f t="shared" si="185"/>
        <v>1454589</v>
      </c>
      <c r="L894" s="37"/>
      <c r="M894" s="37">
        <f t="shared" si="186"/>
        <v>332779</v>
      </c>
      <c r="N894" s="37">
        <f t="shared" si="187"/>
        <v>1480516</v>
      </c>
      <c r="O894" s="37">
        <f t="shared" si="188"/>
        <v>1813295</v>
      </c>
      <c r="P894" s="37">
        <f t="shared" si="189"/>
        <v>1813295</v>
      </c>
      <c r="Q894" s="37">
        <f t="shared" si="190"/>
        <v>1702560</v>
      </c>
    </row>
    <row r="895" spans="1:17" s="34" customFormat="1" ht="15" x14ac:dyDescent="0.3">
      <c r="A895" s="53">
        <v>40542</v>
      </c>
      <c r="B895" s="54" t="s">
        <v>1221</v>
      </c>
      <c r="C895" s="62">
        <v>500762.61</v>
      </c>
      <c r="D895" s="35">
        <f t="shared" si="191"/>
        <v>6.9238239843988499E-4</v>
      </c>
      <c r="E895" s="61">
        <f t="shared" si="179"/>
        <v>4036282</v>
      </c>
      <c r="F895" s="36">
        <f t="shared" si="180"/>
        <v>7167135</v>
      </c>
      <c r="G895" s="36">
        <f t="shared" si="181"/>
        <v>1410158</v>
      </c>
      <c r="H895" s="37">
        <f t="shared" si="182"/>
        <v>11190</v>
      </c>
      <c r="I895" s="37">
        <f t="shared" si="183"/>
        <v>432344</v>
      </c>
      <c r="J895" s="37">
        <f t="shared" si="184"/>
        <v>190807</v>
      </c>
      <c r="K895" s="37">
        <f t="shared" si="185"/>
        <v>634341</v>
      </c>
      <c r="L895" s="37"/>
      <c r="M895" s="37">
        <f t="shared" si="186"/>
        <v>145124</v>
      </c>
      <c r="N895" s="37">
        <f t="shared" si="187"/>
        <v>645647</v>
      </c>
      <c r="O895" s="37">
        <f t="shared" si="188"/>
        <v>790771</v>
      </c>
      <c r="P895" s="37">
        <f t="shared" si="189"/>
        <v>790771</v>
      </c>
      <c r="Q895" s="37">
        <f t="shared" si="190"/>
        <v>742479</v>
      </c>
    </row>
    <row r="896" spans="1:17" s="34" customFormat="1" ht="15" x14ac:dyDescent="0.3">
      <c r="A896" s="53">
        <v>40543</v>
      </c>
      <c r="B896" s="54" t="s">
        <v>1222</v>
      </c>
      <c r="C896" s="62">
        <v>113299.45</v>
      </c>
      <c r="D896" s="35">
        <f t="shared" si="191"/>
        <v>1.5665415781126278E-4</v>
      </c>
      <c r="E896" s="61">
        <f t="shared" si="179"/>
        <v>913224</v>
      </c>
      <c r="F896" s="36">
        <f t="shared" si="180"/>
        <v>1621592</v>
      </c>
      <c r="G896" s="36">
        <f t="shared" si="181"/>
        <v>319054</v>
      </c>
      <c r="H896" s="37">
        <f t="shared" si="182"/>
        <v>2532</v>
      </c>
      <c r="I896" s="37">
        <f t="shared" si="183"/>
        <v>97819</v>
      </c>
      <c r="J896" s="37">
        <f t="shared" si="184"/>
        <v>43171</v>
      </c>
      <c r="K896" s="37">
        <f t="shared" si="185"/>
        <v>143522</v>
      </c>
      <c r="L896" s="37"/>
      <c r="M896" s="37">
        <f t="shared" si="186"/>
        <v>32835</v>
      </c>
      <c r="N896" s="37">
        <f t="shared" si="187"/>
        <v>146080</v>
      </c>
      <c r="O896" s="37">
        <f t="shared" si="188"/>
        <v>178915</v>
      </c>
      <c r="P896" s="37">
        <f t="shared" si="189"/>
        <v>178915</v>
      </c>
      <c r="Q896" s="37">
        <f t="shared" si="190"/>
        <v>167989</v>
      </c>
    </row>
    <row r="897" spans="1:17" s="34" customFormat="1" ht="15" x14ac:dyDescent="0.3">
      <c r="A897" s="53">
        <v>40601</v>
      </c>
      <c r="B897" s="54" t="s">
        <v>1223</v>
      </c>
      <c r="C897" s="62">
        <v>14582.67</v>
      </c>
      <c r="D897" s="35">
        <f t="shared" si="191"/>
        <v>2.0162815331315088E-5</v>
      </c>
      <c r="E897" s="61">
        <f t="shared" si="179"/>
        <v>117540</v>
      </c>
      <c r="F897" s="36">
        <f t="shared" si="180"/>
        <v>208714</v>
      </c>
      <c r="G897" s="36">
        <f t="shared" si="181"/>
        <v>41065</v>
      </c>
      <c r="H897" s="37">
        <f t="shared" si="182"/>
        <v>326</v>
      </c>
      <c r="I897" s="37">
        <f t="shared" si="183"/>
        <v>12590</v>
      </c>
      <c r="J897" s="37">
        <f t="shared" si="184"/>
        <v>5556</v>
      </c>
      <c r="K897" s="37">
        <f t="shared" si="185"/>
        <v>18472</v>
      </c>
      <c r="L897" s="37"/>
      <c r="M897" s="37">
        <f t="shared" si="186"/>
        <v>4226</v>
      </c>
      <c r="N897" s="37">
        <f t="shared" si="187"/>
        <v>18802</v>
      </c>
      <c r="O897" s="37">
        <f t="shared" si="188"/>
        <v>23028</v>
      </c>
      <c r="P897" s="37">
        <f t="shared" si="189"/>
        <v>23028</v>
      </c>
      <c r="Q897" s="37">
        <f t="shared" si="190"/>
        <v>21622</v>
      </c>
    </row>
    <row r="898" spans="1:17" s="34" customFormat="1" ht="15" x14ac:dyDescent="0.3">
      <c r="A898" s="53">
        <v>41201</v>
      </c>
      <c r="B898" s="54" t="s">
        <v>1224</v>
      </c>
      <c r="C898" s="62">
        <v>253135.59</v>
      </c>
      <c r="D898" s="35">
        <f t="shared" si="191"/>
        <v>3.499994277422098E-4</v>
      </c>
      <c r="E898" s="61">
        <f t="shared" si="179"/>
        <v>2040341</v>
      </c>
      <c r="F898" s="36">
        <f t="shared" si="180"/>
        <v>3622988</v>
      </c>
      <c r="G898" s="36">
        <f t="shared" si="181"/>
        <v>712835</v>
      </c>
      <c r="H898" s="37">
        <f t="shared" si="182"/>
        <v>5656</v>
      </c>
      <c r="I898" s="37">
        <f t="shared" si="183"/>
        <v>218550</v>
      </c>
      <c r="J898" s="37">
        <f t="shared" si="184"/>
        <v>96453</v>
      </c>
      <c r="K898" s="37">
        <f t="shared" si="185"/>
        <v>320659</v>
      </c>
      <c r="L898" s="37"/>
      <c r="M898" s="37">
        <f t="shared" si="186"/>
        <v>73360</v>
      </c>
      <c r="N898" s="37">
        <f t="shared" si="187"/>
        <v>326375</v>
      </c>
      <c r="O898" s="37">
        <f t="shared" si="188"/>
        <v>399735</v>
      </c>
      <c r="P898" s="37">
        <f t="shared" si="189"/>
        <v>399735</v>
      </c>
      <c r="Q898" s="37">
        <f t="shared" si="190"/>
        <v>375324</v>
      </c>
    </row>
    <row r="899" spans="1:17" s="34" customFormat="1" ht="15" x14ac:dyDescent="0.3">
      <c r="A899" s="53">
        <v>41203</v>
      </c>
      <c r="B899" s="54" t="s">
        <v>1225</v>
      </c>
      <c r="C899" s="62">
        <v>12646.21</v>
      </c>
      <c r="D899" s="35">
        <f t="shared" si="191"/>
        <v>1.7485357405127469E-5</v>
      </c>
      <c r="E899" s="61">
        <f t="shared" si="179"/>
        <v>101932</v>
      </c>
      <c r="F899" s="36">
        <f t="shared" si="180"/>
        <v>180998</v>
      </c>
      <c r="G899" s="36">
        <f t="shared" si="181"/>
        <v>35612</v>
      </c>
      <c r="H899" s="37">
        <f t="shared" si="182"/>
        <v>283</v>
      </c>
      <c r="I899" s="37">
        <f t="shared" si="183"/>
        <v>10918</v>
      </c>
      <c r="J899" s="37">
        <f t="shared" si="184"/>
        <v>4819</v>
      </c>
      <c r="K899" s="37">
        <f t="shared" si="185"/>
        <v>16020</v>
      </c>
      <c r="L899" s="37"/>
      <c r="M899" s="37">
        <f t="shared" si="186"/>
        <v>3665</v>
      </c>
      <c r="N899" s="37">
        <f t="shared" si="187"/>
        <v>16305</v>
      </c>
      <c r="O899" s="37">
        <f t="shared" si="188"/>
        <v>19970</v>
      </c>
      <c r="P899" s="37">
        <f t="shared" si="189"/>
        <v>19970</v>
      </c>
      <c r="Q899" s="37">
        <f t="shared" si="190"/>
        <v>18751</v>
      </c>
    </row>
    <row r="900" spans="1:17" s="34" customFormat="1" ht="15" x14ac:dyDescent="0.3">
      <c r="A900" s="53">
        <v>41204</v>
      </c>
      <c r="B900" s="54" t="s">
        <v>1226</v>
      </c>
      <c r="C900" s="62">
        <v>785209.8</v>
      </c>
      <c r="D900" s="35">
        <f t="shared" si="191"/>
        <v>1.0856749959876246E-3</v>
      </c>
      <c r="E900" s="61">
        <f t="shared" si="179"/>
        <v>6329004</v>
      </c>
      <c r="F900" s="36">
        <f t="shared" si="180"/>
        <v>11238268</v>
      </c>
      <c r="G900" s="36">
        <f t="shared" si="181"/>
        <v>2211167</v>
      </c>
      <c r="H900" s="37">
        <f t="shared" si="182"/>
        <v>17546</v>
      </c>
      <c r="I900" s="37">
        <f t="shared" si="183"/>
        <v>677927</v>
      </c>
      <c r="J900" s="37">
        <f t="shared" si="184"/>
        <v>299190</v>
      </c>
      <c r="K900" s="37">
        <f t="shared" si="185"/>
        <v>994663</v>
      </c>
      <c r="L900" s="37"/>
      <c r="M900" s="37">
        <f t="shared" si="186"/>
        <v>227558</v>
      </c>
      <c r="N900" s="37">
        <f t="shared" si="187"/>
        <v>1012393</v>
      </c>
      <c r="O900" s="37">
        <f t="shared" si="188"/>
        <v>1239951</v>
      </c>
      <c r="P900" s="37">
        <f t="shared" si="189"/>
        <v>1239951</v>
      </c>
      <c r="Q900" s="37">
        <f t="shared" si="190"/>
        <v>1164229</v>
      </c>
    </row>
    <row r="901" spans="1:17" s="34" customFormat="1" ht="15" x14ac:dyDescent="0.3">
      <c r="A901" s="53">
        <v>41301</v>
      </c>
      <c r="B901" s="54" t="s">
        <v>1227</v>
      </c>
      <c r="C901" s="62">
        <v>8903.7000000000007</v>
      </c>
      <c r="D901" s="35">
        <f t="shared" si="191"/>
        <v>1.2310753714198441E-5</v>
      </c>
      <c r="E901" s="61">
        <f t="shared" si="179"/>
        <v>71766</v>
      </c>
      <c r="F901" s="36">
        <f t="shared" si="180"/>
        <v>127434</v>
      </c>
      <c r="G901" s="36">
        <f t="shared" si="181"/>
        <v>25073</v>
      </c>
      <c r="H901" s="37">
        <f t="shared" si="182"/>
        <v>199</v>
      </c>
      <c r="I901" s="37">
        <f t="shared" si="183"/>
        <v>7687</v>
      </c>
      <c r="J901" s="37">
        <f t="shared" si="184"/>
        <v>3393</v>
      </c>
      <c r="K901" s="37">
        <f t="shared" si="185"/>
        <v>11279</v>
      </c>
      <c r="L901" s="37"/>
      <c r="M901" s="37">
        <f t="shared" si="186"/>
        <v>2580</v>
      </c>
      <c r="N901" s="37">
        <f t="shared" si="187"/>
        <v>11480</v>
      </c>
      <c r="O901" s="37">
        <f t="shared" si="188"/>
        <v>14060</v>
      </c>
      <c r="P901" s="37">
        <f t="shared" si="189"/>
        <v>14060</v>
      </c>
      <c r="Q901" s="37">
        <f t="shared" si="190"/>
        <v>13201</v>
      </c>
    </row>
    <row r="902" spans="1:17" s="34" customFormat="1" ht="15" x14ac:dyDescent="0.3">
      <c r="A902" s="53">
        <v>41302</v>
      </c>
      <c r="B902" s="54" t="s">
        <v>1228</v>
      </c>
      <c r="C902" s="62">
        <v>33350.11</v>
      </c>
      <c r="D902" s="35">
        <f t="shared" si="191"/>
        <v>4.6111727770637658E-5</v>
      </c>
      <c r="E902" s="61">
        <f t="shared" si="179"/>
        <v>268811</v>
      </c>
      <c r="F902" s="36">
        <f t="shared" si="180"/>
        <v>477321</v>
      </c>
      <c r="G902" s="36">
        <f t="shared" si="181"/>
        <v>93915</v>
      </c>
      <c r="H902" s="37">
        <f t="shared" si="182"/>
        <v>745</v>
      </c>
      <c r="I902" s="37">
        <f t="shared" si="183"/>
        <v>28793</v>
      </c>
      <c r="J902" s="37">
        <f t="shared" si="184"/>
        <v>12707</v>
      </c>
      <c r="K902" s="37">
        <f t="shared" si="185"/>
        <v>42245</v>
      </c>
      <c r="L902" s="37"/>
      <c r="M902" s="37">
        <f t="shared" si="186"/>
        <v>9665</v>
      </c>
      <c r="N902" s="37">
        <f t="shared" si="187"/>
        <v>42999</v>
      </c>
      <c r="O902" s="37">
        <f t="shared" si="188"/>
        <v>52664</v>
      </c>
      <c r="P902" s="37">
        <f t="shared" si="189"/>
        <v>52664</v>
      </c>
      <c r="Q902" s="37">
        <f t="shared" si="190"/>
        <v>49448</v>
      </c>
    </row>
    <row r="903" spans="1:17" s="34" customFormat="1" ht="15" x14ac:dyDescent="0.3">
      <c r="A903" s="53">
        <v>41303</v>
      </c>
      <c r="B903" s="54" t="s">
        <v>1229</v>
      </c>
      <c r="C903" s="62">
        <v>60205.69</v>
      </c>
      <c r="D903" s="35">
        <f t="shared" si="191"/>
        <v>8.3243755043788521E-5</v>
      </c>
      <c r="E903" s="61">
        <f t="shared" si="179"/>
        <v>485274</v>
      </c>
      <c r="F903" s="36">
        <f t="shared" si="180"/>
        <v>861690</v>
      </c>
      <c r="G903" s="36">
        <f t="shared" si="181"/>
        <v>169540</v>
      </c>
      <c r="H903" s="37">
        <f t="shared" si="182"/>
        <v>1345</v>
      </c>
      <c r="I903" s="37">
        <f t="shared" si="183"/>
        <v>51980</v>
      </c>
      <c r="J903" s="37">
        <f t="shared" si="184"/>
        <v>22940</v>
      </c>
      <c r="K903" s="37">
        <f t="shared" si="185"/>
        <v>76265</v>
      </c>
      <c r="L903" s="37"/>
      <c r="M903" s="37">
        <f t="shared" si="186"/>
        <v>17448</v>
      </c>
      <c r="N903" s="37">
        <f t="shared" si="187"/>
        <v>77625</v>
      </c>
      <c r="O903" s="37">
        <f t="shared" si="188"/>
        <v>95073</v>
      </c>
      <c r="P903" s="37">
        <f t="shared" si="189"/>
        <v>95073</v>
      </c>
      <c r="Q903" s="37">
        <f t="shared" si="190"/>
        <v>89267</v>
      </c>
    </row>
    <row r="904" spans="1:17" s="34" customFormat="1" ht="15" x14ac:dyDescent="0.3">
      <c r="A904" s="53">
        <v>41304</v>
      </c>
      <c r="B904" s="54" t="s">
        <v>1230</v>
      </c>
      <c r="C904" s="62">
        <v>7988.92</v>
      </c>
      <c r="D904" s="35">
        <f t="shared" si="191"/>
        <v>1.1045927711225018E-5</v>
      </c>
      <c r="E904" s="61">
        <f t="shared" si="179"/>
        <v>64393</v>
      </c>
      <c r="F904" s="36">
        <f t="shared" si="180"/>
        <v>114341</v>
      </c>
      <c r="G904" s="36">
        <f t="shared" si="181"/>
        <v>22497</v>
      </c>
      <c r="H904" s="37">
        <f t="shared" si="182"/>
        <v>179</v>
      </c>
      <c r="I904" s="37">
        <f t="shared" si="183"/>
        <v>6897</v>
      </c>
      <c r="J904" s="37">
        <f t="shared" si="184"/>
        <v>3044</v>
      </c>
      <c r="K904" s="37">
        <f t="shared" si="185"/>
        <v>10120</v>
      </c>
      <c r="L904" s="37"/>
      <c r="M904" s="37">
        <f t="shared" si="186"/>
        <v>2315</v>
      </c>
      <c r="N904" s="37">
        <f t="shared" si="187"/>
        <v>10300</v>
      </c>
      <c r="O904" s="37">
        <f t="shared" si="188"/>
        <v>12615</v>
      </c>
      <c r="P904" s="37">
        <f t="shared" si="189"/>
        <v>12615</v>
      </c>
      <c r="Q904" s="37">
        <f t="shared" si="190"/>
        <v>11845</v>
      </c>
    </row>
    <row r="905" spans="1:17" s="34" customFormat="1" ht="15" x14ac:dyDescent="0.3">
      <c r="A905" s="53">
        <v>41305</v>
      </c>
      <c r="B905" s="54" t="s">
        <v>1231</v>
      </c>
      <c r="C905" s="62">
        <v>10034.450000000001</v>
      </c>
      <c r="D905" s="35">
        <f t="shared" si="191"/>
        <v>1.3874191921048389E-5</v>
      </c>
      <c r="E905" s="61">
        <f t="shared" si="179"/>
        <v>80880</v>
      </c>
      <c r="F905" s="36">
        <f t="shared" si="180"/>
        <v>143617</v>
      </c>
      <c r="G905" s="36">
        <f t="shared" si="181"/>
        <v>28257</v>
      </c>
      <c r="H905" s="37">
        <f t="shared" si="182"/>
        <v>224</v>
      </c>
      <c r="I905" s="37">
        <f t="shared" si="183"/>
        <v>8663</v>
      </c>
      <c r="J905" s="37">
        <f t="shared" si="184"/>
        <v>3823</v>
      </c>
      <c r="K905" s="37">
        <f t="shared" si="185"/>
        <v>12710</v>
      </c>
      <c r="L905" s="37"/>
      <c r="M905" s="37">
        <f t="shared" si="186"/>
        <v>2908</v>
      </c>
      <c r="N905" s="37">
        <f t="shared" si="187"/>
        <v>12938</v>
      </c>
      <c r="O905" s="37">
        <f t="shared" si="188"/>
        <v>15846</v>
      </c>
      <c r="P905" s="37">
        <f t="shared" si="189"/>
        <v>15846</v>
      </c>
      <c r="Q905" s="37">
        <f t="shared" si="190"/>
        <v>14878</v>
      </c>
    </row>
    <row r="906" spans="1:17" s="34" customFormat="1" ht="15" x14ac:dyDescent="0.3">
      <c r="A906" s="53">
        <v>41306</v>
      </c>
      <c r="B906" s="54" t="s">
        <v>1232</v>
      </c>
      <c r="C906" s="62">
        <v>3443.7</v>
      </c>
      <c r="D906" s="35">
        <f t="shared" si="191"/>
        <v>4.7614522687854673E-6</v>
      </c>
      <c r="E906" s="61">
        <f t="shared" si="179"/>
        <v>27757</v>
      </c>
      <c r="F906" s="36">
        <f t="shared" si="180"/>
        <v>49288</v>
      </c>
      <c r="G906" s="36">
        <f t="shared" si="181"/>
        <v>9698</v>
      </c>
      <c r="H906" s="37">
        <f t="shared" si="182"/>
        <v>77</v>
      </c>
      <c r="I906" s="37">
        <f t="shared" si="183"/>
        <v>2973</v>
      </c>
      <c r="J906" s="37">
        <f t="shared" si="184"/>
        <v>1312</v>
      </c>
      <c r="K906" s="37">
        <f t="shared" si="185"/>
        <v>4362</v>
      </c>
      <c r="L906" s="37"/>
      <c r="M906" s="37">
        <f t="shared" si="186"/>
        <v>998</v>
      </c>
      <c r="N906" s="37">
        <f t="shared" si="187"/>
        <v>4440</v>
      </c>
      <c r="O906" s="37">
        <f t="shared" si="188"/>
        <v>5438</v>
      </c>
      <c r="P906" s="37">
        <f t="shared" si="189"/>
        <v>5438</v>
      </c>
      <c r="Q906" s="37">
        <f t="shared" si="190"/>
        <v>5106</v>
      </c>
    </row>
    <row r="907" spans="1:17" s="34" customFormat="1" ht="15" x14ac:dyDescent="0.3">
      <c r="A907" s="53">
        <v>41308</v>
      </c>
      <c r="B907" s="54" t="s">
        <v>1233</v>
      </c>
      <c r="C907" s="62">
        <v>3984.25</v>
      </c>
      <c r="D907" s="35">
        <f t="shared" si="191"/>
        <v>5.5088469384407751E-6</v>
      </c>
      <c r="E907" s="61">
        <f t="shared" si="179"/>
        <v>32114</v>
      </c>
      <c r="F907" s="36">
        <f t="shared" si="180"/>
        <v>57024</v>
      </c>
      <c r="G907" s="36">
        <f t="shared" si="181"/>
        <v>11220</v>
      </c>
      <c r="H907" s="37">
        <f t="shared" si="182"/>
        <v>89</v>
      </c>
      <c r="I907" s="37">
        <f t="shared" si="183"/>
        <v>3440</v>
      </c>
      <c r="J907" s="37">
        <f t="shared" si="184"/>
        <v>1518</v>
      </c>
      <c r="K907" s="37">
        <f t="shared" si="185"/>
        <v>5047</v>
      </c>
      <c r="L907" s="37"/>
      <c r="M907" s="37">
        <f t="shared" si="186"/>
        <v>1155</v>
      </c>
      <c r="N907" s="37">
        <f t="shared" si="187"/>
        <v>5137</v>
      </c>
      <c r="O907" s="37">
        <f t="shared" si="188"/>
        <v>6292</v>
      </c>
      <c r="P907" s="37">
        <f t="shared" si="189"/>
        <v>6292</v>
      </c>
      <c r="Q907" s="37">
        <f t="shared" si="190"/>
        <v>5907</v>
      </c>
    </row>
    <row r="908" spans="1:17" s="34" customFormat="1" ht="15" x14ac:dyDescent="0.3">
      <c r="A908" s="53">
        <v>41309</v>
      </c>
      <c r="B908" s="54" t="s">
        <v>1234</v>
      </c>
      <c r="C908" s="62">
        <v>1159.21</v>
      </c>
      <c r="D908" s="35">
        <f t="shared" si="191"/>
        <v>1.602788594970178E-6</v>
      </c>
      <c r="E908" s="61">
        <f t="shared" ref="E908:E971" si="192">ROUND(D908*$E$10,0)</f>
        <v>9344</v>
      </c>
      <c r="F908" s="36">
        <f t="shared" ref="F908:F971" si="193">+ROUND(D908*$F$10,0)</f>
        <v>16591</v>
      </c>
      <c r="G908" s="36">
        <f t="shared" ref="G908:G971" si="194">+ROUND(D908*$G$10,0)</f>
        <v>3264</v>
      </c>
      <c r="H908" s="37">
        <f t="shared" ref="H908:H971" si="195">ROUND(D908*$H$10,0)</f>
        <v>26</v>
      </c>
      <c r="I908" s="37">
        <f t="shared" ref="I908:I971" si="196">ROUND(D908*$I$10,0)</f>
        <v>1001</v>
      </c>
      <c r="J908" s="37">
        <f t="shared" ref="J908:J971" si="197">ROUND(D908*$J$10,0)</f>
        <v>442</v>
      </c>
      <c r="K908" s="37">
        <f t="shared" ref="K908:K971" si="198">ROUND(SUM(H908:J908),0)</f>
        <v>1469</v>
      </c>
      <c r="L908" s="37"/>
      <c r="M908" s="37">
        <f t="shared" ref="M908:M971" si="199">ROUND(D908*$M$10,0)</f>
        <v>336</v>
      </c>
      <c r="N908" s="37">
        <f t="shared" ref="N908:N971" si="200">ROUND(D908*$N$10,0)</f>
        <v>1495</v>
      </c>
      <c r="O908" s="37">
        <f t="shared" ref="O908:O971" si="201">ROUND(SUM(L908:N908),0)</f>
        <v>1831</v>
      </c>
      <c r="P908" s="37">
        <f t="shared" ref="P908:P971" si="202">ROUND(SUM(M908:N908),0)</f>
        <v>1831</v>
      </c>
      <c r="Q908" s="37">
        <f t="shared" ref="Q908:Q971" si="203">ROUND(D908*$Q$10,0)</f>
        <v>1719</v>
      </c>
    </row>
    <row r="909" spans="1:17" s="34" customFormat="1" ht="15" x14ac:dyDescent="0.3">
      <c r="A909" s="53">
        <v>41404</v>
      </c>
      <c r="B909" s="54" t="s">
        <v>1235</v>
      </c>
      <c r="C909" s="62">
        <v>906.24</v>
      </c>
      <c r="D909" s="35">
        <f t="shared" ref="D909:D972" si="204">+C909/$C$10</f>
        <v>1.2530181212254674E-6</v>
      </c>
      <c r="E909" s="61">
        <f t="shared" si="192"/>
        <v>7305</v>
      </c>
      <c r="F909" s="36">
        <f t="shared" si="193"/>
        <v>12971</v>
      </c>
      <c r="G909" s="36">
        <f t="shared" si="194"/>
        <v>2552</v>
      </c>
      <c r="H909" s="37">
        <f t="shared" si="195"/>
        <v>20</v>
      </c>
      <c r="I909" s="37">
        <f t="shared" si="196"/>
        <v>782</v>
      </c>
      <c r="J909" s="37">
        <f t="shared" si="197"/>
        <v>345</v>
      </c>
      <c r="K909" s="37">
        <f t="shared" si="198"/>
        <v>1147</v>
      </c>
      <c r="L909" s="37"/>
      <c r="M909" s="37">
        <f t="shared" si="199"/>
        <v>263</v>
      </c>
      <c r="N909" s="37">
        <f t="shared" si="200"/>
        <v>1168</v>
      </c>
      <c r="O909" s="37">
        <f t="shared" si="201"/>
        <v>1431</v>
      </c>
      <c r="P909" s="37">
        <f t="shared" si="202"/>
        <v>1431</v>
      </c>
      <c r="Q909" s="37">
        <f t="shared" si="203"/>
        <v>1344</v>
      </c>
    </row>
    <row r="910" spans="1:17" s="34" customFormat="1" ht="15" x14ac:dyDescent="0.3">
      <c r="A910" s="53">
        <v>41407</v>
      </c>
      <c r="B910" s="54" t="s">
        <v>1236</v>
      </c>
      <c r="C910" s="62">
        <v>1132.8</v>
      </c>
      <c r="D910" s="35">
        <f t="shared" si="204"/>
        <v>1.5662726515318341E-6</v>
      </c>
      <c r="E910" s="61">
        <f t="shared" si="192"/>
        <v>9131</v>
      </c>
      <c r="F910" s="36">
        <f t="shared" si="193"/>
        <v>16213</v>
      </c>
      <c r="G910" s="36">
        <f t="shared" si="194"/>
        <v>3190</v>
      </c>
      <c r="H910" s="37">
        <f t="shared" si="195"/>
        <v>25</v>
      </c>
      <c r="I910" s="37">
        <f t="shared" si="196"/>
        <v>978</v>
      </c>
      <c r="J910" s="37">
        <f t="shared" si="197"/>
        <v>432</v>
      </c>
      <c r="K910" s="37">
        <f t="shared" si="198"/>
        <v>1435</v>
      </c>
      <c r="L910" s="37"/>
      <c r="M910" s="37">
        <f t="shared" si="199"/>
        <v>328</v>
      </c>
      <c r="N910" s="37">
        <f t="shared" si="200"/>
        <v>1461</v>
      </c>
      <c r="O910" s="37">
        <f t="shared" si="201"/>
        <v>1789</v>
      </c>
      <c r="P910" s="37">
        <f t="shared" si="202"/>
        <v>1789</v>
      </c>
      <c r="Q910" s="37">
        <f t="shared" si="203"/>
        <v>1680</v>
      </c>
    </row>
    <row r="911" spans="1:17" s="34" customFormat="1" ht="15" x14ac:dyDescent="0.3">
      <c r="A911" s="53">
        <v>41540</v>
      </c>
      <c r="B911" s="54" t="s">
        <v>1237</v>
      </c>
      <c r="C911" s="62">
        <v>392213.58</v>
      </c>
      <c r="D911" s="35">
        <f t="shared" si="204"/>
        <v>5.4229643707043892E-4</v>
      </c>
      <c r="E911" s="61">
        <f t="shared" si="192"/>
        <v>3161348</v>
      </c>
      <c r="F911" s="36">
        <f t="shared" si="193"/>
        <v>5613533</v>
      </c>
      <c r="G911" s="36">
        <f t="shared" si="194"/>
        <v>1104482</v>
      </c>
      <c r="H911" s="37">
        <f t="shared" si="195"/>
        <v>8764</v>
      </c>
      <c r="I911" s="37">
        <f t="shared" si="196"/>
        <v>338626</v>
      </c>
      <c r="J911" s="37">
        <f t="shared" si="197"/>
        <v>149446</v>
      </c>
      <c r="K911" s="37">
        <f t="shared" si="198"/>
        <v>496836</v>
      </c>
      <c r="L911" s="37"/>
      <c r="M911" s="37">
        <f t="shared" si="199"/>
        <v>113666</v>
      </c>
      <c r="N911" s="37">
        <f t="shared" si="200"/>
        <v>505692</v>
      </c>
      <c r="O911" s="37">
        <f t="shared" si="201"/>
        <v>619358</v>
      </c>
      <c r="P911" s="37">
        <f t="shared" si="202"/>
        <v>619358</v>
      </c>
      <c r="Q911" s="37">
        <f t="shared" si="203"/>
        <v>581534</v>
      </c>
    </row>
    <row r="912" spans="1:17" s="34" customFormat="1" ht="15" x14ac:dyDescent="0.3">
      <c r="A912" s="53">
        <v>42001</v>
      </c>
      <c r="B912" s="54" t="s">
        <v>1238</v>
      </c>
      <c r="C912" s="62">
        <v>845365.7</v>
      </c>
      <c r="D912" s="35">
        <f t="shared" si="204"/>
        <v>1.1688499085920419E-3</v>
      </c>
      <c r="E912" s="61">
        <f t="shared" si="192"/>
        <v>6813877</v>
      </c>
      <c r="F912" s="36">
        <f t="shared" si="193"/>
        <v>12099245</v>
      </c>
      <c r="G912" s="36">
        <f t="shared" si="194"/>
        <v>2380568</v>
      </c>
      <c r="H912" s="37">
        <f t="shared" si="195"/>
        <v>18890</v>
      </c>
      <c r="I912" s="37">
        <f t="shared" si="196"/>
        <v>729864</v>
      </c>
      <c r="J912" s="37">
        <f t="shared" si="197"/>
        <v>322111</v>
      </c>
      <c r="K912" s="37">
        <f t="shared" si="198"/>
        <v>1070865</v>
      </c>
      <c r="L912" s="37"/>
      <c r="M912" s="37">
        <f t="shared" si="199"/>
        <v>244991</v>
      </c>
      <c r="N912" s="37">
        <f t="shared" si="200"/>
        <v>1089953</v>
      </c>
      <c r="O912" s="37">
        <f t="shared" si="201"/>
        <v>1334944</v>
      </c>
      <c r="P912" s="37">
        <f t="shared" si="202"/>
        <v>1334944</v>
      </c>
      <c r="Q912" s="37">
        <f t="shared" si="203"/>
        <v>1253422</v>
      </c>
    </row>
    <row r="913" spans="1:17" s="34" customFormat="1" ht="15" x14ac:dyDescent="0.3">
      <c r="A913" s="53">
        <v>42201</v>
      </c>
      <c r="B913" s="54" t="s">
        <v>1239</v>
      </c>
      <c r="C913" s="62">
        <v>394027.84</v>
      </c>
      <c r="D913" s="35">
        <f t="shared" si="204"/>
        <v>5.4480493444046736E-4</v>
      </c>
      <c r="E913" s="61">
        <f t="shared" si="192"/>
        <v>3175971</v>
      </c>
      <c r="F913" s="36">
        <f t="shared" si="193"/>
        <v>5639500</v>
      </c>
      <c r="G913" s="36">
        <f t="shared" si="194"/>
        <v>1109591</v>
      </c>
      <c r="H913" s="37">
        <f t="shared" si="195"/>
        <v>8805</v>
      </c>
      <c r="I913" s="37">
        <f t="shared" si="196"/>
        <v>340192</v>
      </c>
      <c r="J913" s="37">
        <f t="shared" si="197"/>
        <v>150137</v>
      </c>
      <c r="K913" s="37">
        <f t="shared" si="198"/>
        <v>499134</v>
      </c>
      <c r="L913" s="37"/>
      <c r="M913" s="37">
        <f t="shared" si="199"/>
        <v>114191</v>
      </c>
      <c r="N913" s="37">
        <f t="shared" si="200"/>
        <v>508031</v>
      </c>
      <c r="O913" s="37">
        <f t="shared" si="201"/>
        <v>622222</v>
      </c>
      <c r="P913" s="37">
        <f t="shared" si="202"/>
        <v>622222</v>
      </c>
      <c r="Q913" s="37">
        <f t="shared" si="203"/>
        <v>584224</v>
      </c>
    </row>
    <row r="914" spans="1:17" s="34" customFormat="1" ht="15" x14ac:dyDescent="0.3">
      <c r="A914" s="53">
        <v>42203</v>
      </c>
      <c r="B914" s="54" t="s">
        <v>1240</v>
      </c>
      <c r="C914" s="62">
        <v>13218.85</v>
      </c>
      <c r="D914" s="35">
        <f t="shared" si="204"/>
        <v>1.8277121503973859E-5</v>
      </c>
      <c r="E914" s="61">
        <f t="shared" si="192"/>
        <v>106548</v>
      </c>
      <c r="F914" s="36">
        <f t="shared" si="193"/>
        <v>189194</v>
      </c>
      <c r="G914" s="36">
        <f t="shared" si="194"/>
        <v>37225</v>
      </c>
      <c r="H914" s="37">
        <f t="shared" si="195"/>
        <v>295</v>
      </c>
      <c r="I914" s="37">
        <f t="shared" si="196"/>
        <v>11413</v>
      </c>
      <c r="J914" s="37">
        <f t="shared" si="197"/>
        <v>5037</v>
      </c>
      <c r="K914" s="37">
        <f t="shared" si="198"/>
        <v>16745</v>
      </c>
      <c r="L914" s="37"/>
      <c r="M914" s="37">
        <f t="shared" si="199"/>
        <v>3831</v>
      </c>
      <c r="N914" s="37">
        <f t="shared" si="200"/>
        <v>17043</v>
      </c>
      <c r="O914" s="37">
        <f t="shared" si="201"/>
        <v>20874</v>
      </c>
      <c r="P914" s="37">
        <f t="shared" si="202"/>
        <v>20874</v>
      </c>
      <c r="Q914" s="37">
        <f t="shared" si="203"/>
        <v>19600</v>
      </c>
    </row>
    <row r="915" spans="1:17" s="34" customFormat="1" ht="15" x14ac:dyDescent="0.3">
      <c r="A915" s="53">
        <v>42206</v>
      </c>
      <c r="B915" s="54" t="s">
        <v>1241</v>
      </c>
      <c r="C915" s="62">
        <v>649.41999999999996</v>
      </c>
      <c r="D915" s="35">
        <f t="shared" si="204"/>
        <v>8.9792442210258097E-7</v>
      </c>
      <c r="E915" s="61">
        <f t="shared" si="192"/>
        <v>5235</v>
      </c>
      <c r="F915" s="36">
        <f t="shared" si="193"/>
        <v>9295</v>
      </c>
      <c r="G915" s="36">
        <f t="shared" si="194"/>
        <v>1829</v>
      </c>
      <c r="H915" s="37">
        <f t="shared" si="195"/>
        <v>15</v>
      </c>
      <c r="I915" s="37">
        <f t="shared" si="196"/>
        <v>561</v>
      </c>
      <c r="J915" s="37">
        <f t="shared" si="197"/>
        <v>247</v>
      </c>
      <c r="K915" s="37">
        <f t="shared" si="198"/>
        <v>823</v>
      </c>
      <c r="L915" s="37"/>
      <c r="M915" s="37">
        <f t="shared" si="199"/>
        <v>188</v>
      </c>
      <c r="N915" s="37">
        <f t="shared" si="200"/>
        <v>837</v>
      </c>
      <c r="O915" s="37">
        <f t="shared" si="201"/>
        <v>1025</v>
      </c>
      <c r="P915" s="37">
        <f t="shared" si="202"/>
        <v>1025</v>
      </c>
      <c r="Q915" s="37">
        <f t="shared" si="203"/>
        <v>963</v>
      </c>
    </row>
    <row r="916" spans="1:17" s="34" customFormat="1" ht="15" x14ac:dyDescent="0.3">
      <c r="A916" s="53">
        <v>42207</v>
      </c>
      <c r="B916" s="54" t="s">
        <v>1242</v>
      </c>
      <c r="C916" s="62">
        <v>17699.41</v>
      </c>
      <c r="D916" s="35">
        <f t="shared" si="204"/>
        <v>2.4472194413178904E-5</v>
      </c>
      <c r="E916" s="61">
        <f t="shared" si="192"/>
        <v>142662</v>
      </c>
      <c r="F916" s="36">
        <f t="shared" si="193"/>
        <v>253322</v>
      </c>
      <c r="G916" s="36">
        <f t="shared" si="194"/>
        <v>49842</v>
      </c>
      <c r="H916" s="37">
        <f t="shared" si="195"/>
        <v>395</v>
      </c>
      <c r="I916" s="37">
        <f t="shared" si="196"/>
        <v>15281</v>
      </c>
      <c r="J916" s="37">
        <f t="shared" si="197"/>
        <v>6744</v>
      </c>
      <c r="K916" s="37">
        <f t="shared" si="198"/>
        <v>22420</v>
      </c>
      <c r="L916" s="37"/>
      <c r="M916" s="37">
        <f t="shared" si="199"/>
        <v>5129</v>
      </c>
      <c r="N916" s="37">
        <f t="shared" si="200"/>
        <v>22820</v>
      </c>
      <c r="O916" s="37">
        <f t="shared" si="201"/>
        <v>27949</v>
      </c>
      <c r="P916" s="37">
        <f t="shared" si="202"/>
        <v>27949</v>
      </c>
      <c r="Q916" s="37">
        <f t="shared" si="203"/>
        <v>26243</v>
      </c>
    </row>
    <row r="917" spans="1:17" s="34" customFormat="1" ht="15" x14ac:dyDescent="0.3">
      <c r="A917" s="53">
        <v>42301</v>
      </c>
      <c r="B917" s="54" t="s">
        <v>1243</v>
      </c>
      <c r="C917" s="62">
        <v>9738.07</v>
      </c>
      <c r="D917" s="35">
        <f t="shared" si="204"/>
        <v>1.3464400352844816E-5</v>
      </c>
      <c r="E917" s="61">
        <f t="shared" si="192"/>
        <v>78491</v>
      </c>
      <c r="F917" s="36">
        <f t="shared" si="193"/>
        <v>139376</v>
      </c>
      <c r="G917" s="36">
        <f t="shared" si="194"/>
        <v>27423</v>
      </c>
      <c r="H917" s="37">
        <f t="shared" si="195"/>
        <v>218</v>
      </c>
      <c r="I917" s="37">
        <f t="shared" si="196"/>
        <v>8408</v>
      </c>
      <c r="J917" s="37">
        <f t="shared" si="197"/>
        <v>3711</v>
      </c>
      <c r="K917" s="37">
        <f t="shared" si="198"/>
        <v>12337</v>
      </c>
      <c r="L917" s="37"/>
      <c r="M917" s="37">
        <f t="shared" si="199"/>
        <v>2822</v>
      </c>
      <c r="N917" s="37">
        <f t="shared" si="200"/>
        <v>12556</v>
      </c>
      <c r="O917" s="37">
        <f t="shared" si="201"/>
        <v>15378</v>
      </c>
      <c r="P917" s="37">
        <f t="shared" si="202"/>
        <v>15378</v>
      </c>
      <c r="Q917" s="37">
        <f t="shared" si="203"/>
        <v>14439</v>
      </c>
    </row>
    <row r="918" spans="1:17" s="34" customFormat="1" ht="15" x14ac:dyDescent="0.3">
      <c r="A918" s="53">
        <v>42302</v>
      </c>
      <c r="B918" s="54" t="s">
        <v>1244</v>
      </c>
      <c r="C918" s="62">
        <v>25592.57</v>
      </c>
      <c r="D918" s="35">
        <f t="shared" si="204"/>
        <v>3.5385718991361295E-5</v>
      </c>
      <c r="E918" s="61">
        <f t="shared" si="192"/>
        <v>206283</v>
      </c>
      <c r="F918" s="36">
        <f t="shared" si="193"/>
        <v>366292</v>
      </c>
      <c r="G918" s="36">
        <f t="shared" si="194"/>
        <v>72069</v>
      </c>
      <c r="H918" s="37">
        <f t="shared" si="195"/>
        <v>572</v>
      </c>
      <c r="I918" s="37">
        <f t="shared" si="196"/>
        <v>22096</v>
      </c>
      <c r="J918" s="37">
        <f t="shared" si="197"/>
        <v>9752</v>
      </c>
      <c r="K918" s="37">
        <f t="shared" si="198"/>
        <v>32420</v>
      </c>
      <c r="L918" s="37"/>
      <c r="M918" s="37">
        <f t="shared" si="199"/>
        <v>7417</v>
      </c>
      <c r="N918" s="37">
        <f t="shared" si="200"/>
        <v>32997</v>
      </c>
      <c r="O918" s="37">
        <f t="shared" si="201"/>
        <v>40414</v>
      </c>
      <c r="P918" s="37">
        <f t="shared" si="202"/>
        <v>40414</v>
      </c>
      <c r="Q918" s="37">
        <f t="shared" si="203"/>
        <v>37946</v>
      </c>
    </row>
    <row r="919" spans="1:17" s="34" customFormat="1" ht="15" x14ac:dyDescent="0.3">
      <c r="A919" s="53">
        <v>42303</v>
      </c>
      <c r="B919" s="54" t="s">
        <v>1245</v>
      </c>
      <c r="C919" s="62">
        <v>70259.55</v>
      </c>
      <c r="D919" s="35">
        <f t="shared" si="204"/>
        <v>9.714478431667857E-5</v>
      </c>
      <c r="E919" s="61">
        <f t="shared" si="192"/>
        <v>566311</v>
      </c>
      <c r="F919" s="36">
        <f t="shared" si="193"/>
        <v>1005586</v>
      </c>
      <c r="G919" s="36">
        <f t="shared" si="194"/>
        <v>197852</v>
      </c>
      <c r="H919" s="37">
        <f t="shared" si="195"/>
        <v>1570</v>
      </c>
      <c r="I919" s="37">
        <f t="shared" si="196"/>
        <v>60660</v>
      </c>
      <c r="J919" s="37">
        <f t="shared" si="197"/>
        <v>26771</v>
      </c>
      <c r="K919" s="37">
        <f t="shared" si="198"/>
        <v>89001</v>
      </c>
      <c r="L919" s="37"/>
      <c r="M919" s="37">
        <f t="shared" si="199"/>
        <v>20362</v>
      </c>
      <c r="N919" s="37">
        <f t="shared" si="200"/>
        <v>90588</v>
      </c>
      <c r="O919" s="37">
        <f t="shared" si="201"/>
        <v>110950</v>
      </c>
      <c r="P919" s="37">
        <f t="shared" si="202"/>
        <v>110950</v>
      </c>
      <c r="Q919" s="37">
        <f t="shared" si="203"/>
        <v>104174</v>
      </c>
    </row>
    <row r="920" spans="1:17" s="34" customFormat="1" ht="15" x14ac:dyDescent="0.3">
      <c r="A920" s="53">
        <v>42304</v>
      </c>
      <c r="B920" s="54" t="s">
        <v>1246</v>
      </c>
      <c r="C920" s="62">
        <v>132860.01999999999</v>
      </c>
      <c r="D920" s="35">
        <f t="shared" si="204"/>
        <v>1.8369969615816782E-4</v>
      </c>
      <c r="E920" s="61">
        <f t="shared" si="192"/>
        <v>1070888</v>
      </c>
      <c r="F920" s="36">
        <f t="shared" si="193"/>
        <v>1901551</v>
      </c>
      <c r="G920" s="36">
        <f t="shared" si="194"/>
        <v>374137</v>
      </c>
      <c r="H920" s="37">
        <f t="shared" si="195"/>
        <v>2969</v>
      </c>
      <c r="I920" s="37">
        <f t="shared" si="196"/>
        <v>114707</v>
      </c>
      <c r="J920" s="37">
        <f t="shared" si="197"/>
        <v>50624</v>
      </c>
      <c r="K920" s="37">
        <f t="shared" si="198"/>
        <v>168300</v>
      </c>
      <c r="L920" s="37"/>
      <c r="M920" s="37">
        <f t="shared" si="199"/>
        <v>38504</v>
      </c>
      <c r="N920" s="37">
        <f t="shared" si="200"/>
        <v>171300</v>
      </c>
      <c r="O920" s="37">
        <f t="shared" si="201"/>
        <v>209804</v>
      </c>
      <c r="P920" s="37">
        <f t="shared" si="202"/>
        <v>209804</v>
      </c>
      <c r="Q920" s="37">
        <f t="shared" si="203"/>
        <v>196991</v>
      </c>
    </row>
    <row r="921" spans="1:17" s="34" customFormat="1" ht="15" x14ac:dyDescent="0.3">
      <c r="A921" s="53">
        <v>42307</v>
      </c>
      <c r="B921" s="54" t="s">
        <v>1247</v>
      </c>
      <c r="C921" s="62">
        <v>844777.93</v>
      </c>
      <c r="D921" s="35">
        <f t="shared" si="204"/>
        <v>1.1680372249087874E-3</v>
      </c>
      <c r="E921" s="61">
        <f t="shared" si="192"/>
        <v>6809139</v>
      </c>
      <c r="F921" s="36">
        <f t="shared" si="193"/>
        <v>12090833</v>
      </c>
      <c r="G921" s="36">
        <f t="shared" si="194"/>
        <v>2378912</v>
      </c>
      <c r="H921" s="37">
        <f t="shared" si="195"/>
        <v>18877</v>
      </c>
      <c r="I921" s="37">
        <f t="shared" si="196"/>
        <v>729356</v>
      </c>
      <c r="J921" s="37">
        <f t="shared" si="197"/>
        <v>321888</v>
      </c>
      <c r="K921" s="37">
        <f t="shared" si="198"/>
        <v>1070121</v>
      </c>
      <c r="L921" s="37"/>
      <c r="M921" s="37">
        <f t="shared" si="199"/>
        <v>244821</v>
      </c>
      <c r="N921" s="37">
        <f t="shared" si="200"/>
        <v>1089196</v>
      </c>
      <c r="O921" s="37">
        <f t="shared" si="201"/>
        <v>1334017</v>
      </c>
      <c r="P921" s="37">
        <f t="shared" si="202"/>
        <v>1334017</v>
      </c>
      <c r="Q921" s="37">
        <f t="shared" si="203"/>
        <v>1252550</v>
      </c>
    </row>
    <row r="922" spans="1:17" s="34" customFormat="1" ht="15" x14ac:dyDescent="0.3">
      <c r="A922" s="53">
        <v>42310</v>
      </c>
      <c r="B922" s="54" t="s">
        <v>1248</v>
      </c>
      <c r="C922" s="62">
        <v>19099.189999999999</v>
      </c>
      <c r="D922" s="35">
        <f t="shared" si="204"/>
        <v>2.6407608548208237E-5</v>
      </c>
      <c r="E922" s="61">
        <f t="shared" si="192"/>
        <v>153945</v>
      </c>
      <c r="F922" s="36">
        <f t="shared" si="193"/>
        <v>273356</v>
      </c>
      <c r="G922" s="36">
        <f t="shared" si="194"/>
        <v>53784</v>
      </c>
      <c r="H922" s="37">
        <f t="shared" si="195"/>
        <v>427</v>
      </c>
      <c r="I922" s="37">
        <f t="shared" si="196"/>
        <v>16490</v>
      </c>
      <c r="J922" s="37">
        <f t="shared" si="197"/>
        <v>7277</v>
      </c>
      <c r="K922" s="37">
        <f t="shared" si="198"/>
        <v>24194</v>
      </c>
      <c r="L922" s="37"/>
      <c r="M922" s="37">
        <f t="shared" si="199"/>
        <v>5535</v>
      </c>
      <c r="N922" s="37">
        <f t="shared" si="200"/>
        <v>24625</v>
      </c>
      <c r="O922" s="37">
        <f t="shared" si="201"/>
        <v>30160</v>
      </c>
      <c r="P922" s="37">
        <f t="shared" si="202"/>
        <v>30160</v>
      </c>
      <c r="Q922" s="37">
        <f t="shared" si="203"/>
        <v>28318</v>
      </c>
    </row>
    <row r="923" spans="1:17" s="34" customFormat="1" ht="15" x14ac:dyDescent="0.3">
      <c r="A923" s="53">
        <v>42311</v>
      </c>
      <c r="B923" s="54" t="s">
        <v>1249</v>
      </c>
      <c r="C923" s="62">
        <v>1951.51</v>
      </c>
      <c r="D923" s="35">
        <f t="shared" si="204"/>
        <v>2.6982668981204888E-6</v>
      </c>
      <c r="E923" s="61">
        <f t="shared" si="192"/>
        <v>15730</v>
      </c>
      <c r="F923" s="36">
        <f t="shared" si="193"/>
        <v>27931</v>
      </c>
      <c r="G923" s="36">
        <f t="shared" si="194"/>
        <v>5495</v>
      </c>
      <c r="H923" s="37">
        <f t="shared" si="195"/>
        <v>44</v>
      </c>
      <c r="I923" s="37">
        <f t="shared" si="196"/>
        <v>1685</v>
      </c>
      <c r="J923" s="37">
        <f t="shared" si="197"/>
        <v>744</v>
      </c>
      <c r="K923" s="37">
        <f t="shared" si="198"/>
        <v>2473</v>
      </c>
      <c r="L923" s="37"/>
      <c r="M923" s="37">
        <f t="shared" si="199"/>
        <v>566</v>
      </c>
      <c r="N923" s="37">
        <f t="shared" si="200"/>
        <v>2516</v>
      </c>
      <c r="O923" s="37">
        <f t="shared" si="201"/>
        <v>3082</v>
      </c>
      <c r="P923" s="37">
        <f t="shared" si="202"/>
        <v>3082</v>
      </c>
      <c r="Q923" s="37">
        <f t="shared" si="203"/>
        <v>2893</v>
      </c>
    </row>
    <row r="924" spans="1:17" s="34" customFormat="1" ht="15" x14ac:dyDescent="0.3">
      <c r="A924" s="53">
        <v>42313</v>
      </c>
      <c r="B924" s="54" t="s">
        <v>1250</v>
      </c>
      <c r="C924" s="62">
        <v>780.48</v>
      </c>
      <c r="D924" s="35">
        <f t="shared" si="204"/>
        <v>1.0791353099113399E-6</v>
      </c>
      <c r="E924" s="61">
        <f t="shared" si="192"/>
        <v>6291</v>
      </c>
      <c r="F924" s="36">
        <f t="shared" si="193"/>
        <v>11171</v>
      </c>
      <c r="G924" s="36">
        <f t="shared" si="194"/>
        <v>2198</v>
      </c>
      <c r="H924" s="37">
        <f t="shared" si="195"/>
        <v>17</v>
      </c>
      <c r="I924" s="37">
        <f t="shared" si="196"/>
        <v>674</v>
      </c>
      <c r="J924" s="37">
        <f t="shared" si="197"/>
        <v>297</v>
      </c>
      <c r="K924" s="37">
        <f t="shared" si="198"/>
        <v>988</v>
      </c>
      <c r="L924" s="37"/>
      <c r="M924" s="37">
        <f t="shared" si="199"/>
        <v>226</v>
      </c>
      <c r="N924" s="37">
        <f t="shared" si="200"/>
        <v>1006</v>
      </c>
      <c r="O924" s="37">
        <f t="shared" si="201"/>
        <v>1232</v>
      </c>
      <c r="P924" s="37">
        <f t="shared" si="202"/>
        <v>1232</v>
      </c>
      <c r="Q924" s="37">
        <f t="shared" si="203"/>
        <v>1157</v>
      </c>
    </row>
    <row r="925" spans="1:17" s="34" customFormat="1" ht="15" x14ac:dyDescent="0.3">
      <c r="A925" s="53">
        <v>42314</v>
      </c>
      <c r="B925" s="54" t="s">
        <v>1251</v>
      </c>
      <c r="C925" s="62">
        <v>7067.13</v>
      </c>
      <c r="D925" s="35">
        <f t="shared" si="204"/>
        <v>9.77140929009549E-6</v>
      </c>
      <c r="E925" s="61">
        <f t="shared" si="192"/>
        <v>56963</v>
      </c>
      <c r="F925" s="36">
        <f t="shared" si="193"/>
        <v>101148</v>
      </c>
      <c r="G925" s="36">
        <f t="shared" si="194"/>
        <v>19901</v>
      </c>
      <c r="H925" s="37">
        <f t="shared" si="195"/>
        <v>158</v>
      </c>
      <c r="I925" s="37">
        <f t="shared" si="196"/>
        <v>6102</v>
      </c>
      <c r="J925" s="37">
        <f t="shared" si="197"/>
        <v>2693</v>
      </c>
      <c r="K925" s="37">
        <f t="shared" si="198"/>
        <v>8953</v>
      </c>
      <c r="L925" s="37"/>
      <c r="M925" s="37">
        <f t="shared" si="199"/>
        <v>2048</v>
      </c>
      <c r="N925" s="37">
        <f t="shared" si="200"/>
        <v>9112</v>
      </c>
      <c r="O925" s="37">
        <f t="shared" si="201"/>
        <v>11160</v>
      </c>
      <c r="P925" s="37">
        <f t="shared" si="202"/>
        <v>11160</v>
      </c>
      <c r="Q925" s="37">
        <f t="shared" si="203"/>
        <v>10478</v>
      </c>
    </row>
    <row r="926" spans="1:17" s="34" customFormat="1" ht="15" x14ac:dyDescent="0.3">
      <c r="A926" s="53">
        <v>42315</v>
      </c>
      <c r="B926" s="54" t="s">
        <v>1252</v>
      </c>
      <c r="C926" s="62">
        <v>16734.62</v>
      </c>
      <c r="D926" s="35">
        <f t="shared" si="204"/>
        <v>2.3138221786526889E-5</v>
      </c>
      <c r="E926" s="61">
        <f t="shared" si="192"/>
        <v>134886</v>
      </c>
      <c r="F926" s="36">
        <f t="shared" si="193"/>
        <v>239513</v>
      </c>
      <c r="G926" s="36">
        <f t="shared" si="194"/>
        <v>47125</v>
      </c>
      <c r="H926" s="37">
        <f t="shared" si="195"/>
        <v>374</v>
      </c>
      <c r="I926" s="37">
        <f t="shared" si="196"/>
        <v>14448</v>
      </c>
      <c r="J926" s="37">
        <f t="shared" si="197"/>
        <v>6376</v>
      </c>
      <c r="K926" s="37">
        <f t="shared" si="198"/>
        <v>21198</v>
      </c>
      <c r="L926" s="37"/>
      <c r="M926" s="37">
        <f t="shared" si="199"/>
        <v>4850</v>
      </c>
      <c r="N926" s="37">
        <f t="shared" si="200"/>
        <v>21576</v>
      </c>
      <c r="O926" s="37">
        <f t="shared" si="201"/>
        <v>26426</v>
      </c>
      <c r="P926" s="37">
        <f t="shared" si="202"/>
        <v>26426</v>
      </c>
      <c r="Q926" s="37">
        <f t="shared" si="203"/>
        <v>24812</v>
      </c>
    </row>
    <row r="927" spans="1:17" s="34" customFormat="1" ht="15" x14ac:dyDescent="0.3">
      <c r="A927" s="53">
        <v>42317</v>
      </c>
      <c r="B927" s="54" t="s">
        <v>1253</v>
      </c>
      <c r="C927" s="62">
        <v>623.04</v>
      </c>
      <c r="D927" s="35">
        <f t="shared" si="204"/>
        <v>8.6144995834250876E-7</v>
      </c>
      <c r="E927" s="61">
        <f t="shared" si="192"/>
        <v>5022</v>
      </c>
      <c r="F927" s="36">
        <f t="shared" si="193"/>
        <v>8917</v>
      </c>
      <c r="G927" s="36">
        <f t="shared" si="194"/>
        <v>1754</v>
      </c>
      <c r="H927" s="37">
        <f t="shared" si="195"/>
        <v>14</v>
      </c>
      <c r="I927" s="37">
        <f t="shared" si="196"/>
        <v>538</v>
      </c>
      <c r="J927" s="37">
        <f t="shared" si="197"/>
        <v>237</v>
      </c>
      <c r="K927" s="37">
        <f t="shared" si="198"/>
        <v>789</v>
      </c>
      <c r="L927" s="37"/>
      <c r="M927" s="37">
        <f t="shared" si="199"/>
        <v>181</v>
      </c>
      <c r="N927" s="37">
        <f t="shared" si="200"/>
        <v>803</v>
      </c>
      <c r="O927" s="37">
        <f t="shared" si="201"/>
        <v>984</v>
      </c>
      <c r="P927" s="37">
        <f t="shared" si="202"/>
        <v>984</v>
      </c>
      <c r="Q927" s="37">
        <f t="shared" si="203"/>
        <v>924</v>
      </c>
    </row>
    <row r="928" spans="1:17" s="34" customFormat="1" ht="15" x14ac:dyDescent="0.3">
      <c r="A928" s="53">
        <v>42323</v>
      </c>
      <c r="B928" s="54" t="s">
        <v>1254</v>
      </c>
      <c r="C928" s="62">
        <v>1380.5</v>
      </c>
      <c r="D928" s="35">
        <f t="shared" si="204"/>
        <v>1.9087565284601846E-6</v>
      </c>
      <c r="E928" s="61">
        <f t="shared" si="192"/>
        <v>11127</v>
      </c>
      <c r="F928" s="36">
        <f t="shared" si="193"/>
        <v>19758</v>
      </c>
      <c r="G928" s="36">
        <f t="shared" si="194"/>
        <v>3888</v>
      </c>
      <c r="H928" s="37">
        <f t="shared" si="195"/>
        <v>31</v>
      </c>
      <c r="I928" s="37">
        <f t="shared" si="196"/>
        <v>1192</v>
      </c>
      <c r="J928" s="37">
        <f t="shared" si="197"/>
        <v>526</v>
      </c>
      <c r="K928" s="37">
        <f t="shared" si="198"/>
        <v>1749</v>
      </c>
      <c r="L928" s="37"/>
      <c r="M928" s="37">
        <f t="shared" si="199"/>
        <v>400</v>
      </c>
      <c r="N928" s="37">
        <f t="shared" si="200"/>
        <v>1780</v>
      </c>
      <c r="O928" s="37">
        <f t="shared" si="201"/>
        <v>2180</v>
      </c>
      <c r="P928" s="37">
        <f t="shared" si="202"/>
        <v>2180</v>
      </c>
      <c r="Q928" s="37">
        <f t="shared" si="203"/>
        <v>2047</v>
      </c>
    </row>
    <row r="929" spans="1:17" s="34" customFormat="1" ht="15" x14ac:dyDescent="0.3">
      <c r="A929" s="53">
        <v>42326</v>
      </c>
      <c r="B929" s="54" t="s">
        <v>1255</v>
      </c>
      <c r="C929" s="62">
        <v>2264.7800000000002</v>
      </c>
      <c r="D929" s="35">
        <f t="shared" si="204"/>
        <v>3.1314115251909144E-6</v>
      </c>
      <c r="E929" s="61">
        <f t="shared" si="192"/>
        <v>18255</v>
      </c>
      <c r="F929" s="36">
        <f t="shared" si="193"/>
        <v>32415</v>
      </c>
      <c r="G929" s="36">
        <f t="shared" si="194"/>
        <v>6378</v>
      </c>
      <c r="H929" s="37">
        <f t="shared" si="195"/>
        <v>51</v>
      </c>
      <c r="I929" s="37">
        <f t="shared" si="196"/>
        <v>1955</v>
      </c>
      <c r="J929" s="37">
        <f t="shared" si="197"/>
        <v>863</v>
      </c>
      <c r="K929" s="37">
        <f t="shared" si="198"/>
        <v>2869</v>
      </c>
      <c r="L929" s="37"/>
      <c r="M929" s="37">
        <f t="shared" si="199"/>
        <v>656</v>
      </c>
      <c r="N929" s="37">
        <f t="shared" si="200"/>
        <v>2920</v>
      </c>
      <c r="O929" s="37">
        <f t="shared" si="201"/>
        <v>3576</v>
      </c>
      <c r="P929" s="37">
        <f t="shared" si="202"/>
        <v>3576</v>
      </c>
      <c r="Q929" s="37">
        <f t="shared" si="203"/>
        <v>3358</v>
      </c>
    </row>
    <row r="930" spans="1:17" s="34" customFormat="1" ht="15" x14ac:dyDescent="0.3">
      <c r="A930" s="53">
        <v>42327</v>
      </c>
      <c r="B930" s="54" t="s">
        <v>1256</v>
      </c>
      <c r="C930" s="62">
        <v>127.44</v>
      </c>
      <c r="D930" s="35">
        <f t="shared" si="204"/>
        <v>1.7620567329733134E-7</v>
      </c>
      <c r="E930" s="61">
        <f t="shared" si="192"/>
        <v>1027</v>
      </c>
      <c r="F930" s="36">
        <f t="shared" si="193"/>
        <v>1824</v>
      </c>
      <c r="G930" s="36">
        <f t="shared" si="194"/>
        <v>359</v>
      </c>
      <c r="H930" s="37">
        <f t="shared" si="195"/>
        <v>3</v>
      </c>
      <c r="I930" s="37">
        <f t="shared" si="196"/>
        <v>110</v>
      </c>
      <c r="J930" s="37">
        <f t="shared" si="197"/>
        <v>49</v>
      </c>
      <c r="K930" s="37">
        <f t="shared" si="198"/>
        <v>162</v>
      </c>
      <c r="L930" s="37"/>
      <c r="M930" s="37">
        <f t="shared" si="199"/>
        <v>37</v>
      </c>
      <c r="N930" s="37">
        <f t="shared" si="200"/>
        <v>164</v>
      </c>
      <c r="O930" s="37">
        <f t="shared" si="201"/>
        <v>201</v>
      </c>
      <c r="P930" s="37">
        <f t="shared" si="202"/>
        <v>201</v>
      </c>
      <c r="Q930" s="37">
        <f t="shared" si="203"/>
        <v>189</v>
      </c>
    </row>
    <row r="931" spans="1:17" s="34" customFormat="1" ht="15" x14ac:dyDescent="0.3">
      <c r="A931" s="53">
        <v>42333</v>
      </c>
      <c r="B931" s="54" t="s">
        <v>1257</v>
      </c>
      <c r="C931" s="62">
        <v>411506.38</v>
      </c>
      <c r="D931" s="35">
        <f t="shared" si="204"/>
        <v>5.6897174163565202E-4</v>
      </c>
      <c r="E931" s="61">
        <f t="shared" si="192"/>
        <v>3316853</v>
      </c>
      <c r="F931" s="36">
        <f t="shared" si="193"/>
        <v>5889660</v>
      </c>
      <c r="G931" s="36">
        <f t="shared" si="194"/>
        <v>1158811</v>
      </c>
      <c r="H931" s="37">
        <f t="shared" si="195"/>
        <v>9195</v>
      </c>
      <c r="I931" s="37">
        <f t="shared" si="196"/>
        <v>355282</v>
      </c>
      <c r="J931" s="37">
        <f t="shared" si="197"/>
        <v>156797</v>
      </c>
      <c r="K931" s="37">
        <f t="shared" si="198"/>
        <v>521274</v>
      </c>
      <c r="L931" s="37"/>
      <c r="M931" s="37">
        <f t="shared" si="199"/>
        <v>119257</v>
      </c>
      <c r="N931" s="37">
        <f t="shared" si="200"/>
        <v>530567</v>
      </c>
      <c r="O931" s="37">
        <f t="shared" si="201"/>
        <v>649824</v>
      </c>
      <c r="P931" s="37">
        <f t="shared" si="202"/>
        <v>649824</v>
      </c>
      <c r="Q931" s="37">
        <f t="shared" si="203"/>
        <v>610139</v>
      </c>
    </row>
    <row r="932" spans="1:17" s="34" customFormat="1" ht="15" x14ac:dyDescent="0.3">
      <c r="A932" s="53">
        <v>42549</v>
      </c>
      <c r="B932" s="54" t="s">
        <v>1258</v>
      </c>
      <c r="C932" s="62">
        <v>406101.41</v>
      </c>
      <c r="D932" s="35">
        <f t="shared" si="204"/>
        <v>5.6149852774674833E-4</v>
      </c>
      <c r="E932" s="61">
        <f t="shared" si="192"/>
        <v>3273287</v>
      </c>
      <c r="F932" s="36">
        <f t="shared" si="193"/>
        <v>5812302</v>
      </c>
      <c r="G932" s="36">
        <f t="shared" si="194"/>
        <v>1143590</v>
      </c>
      <c r="H932" s="37">
        <f t="shared" si="195"/>
        <v>9074</v>
      </c>
      <c r="I932" s="37">
        <f t="shared" si="196"/>
        <v>350616</v>
      </c>
      <c r="J932" s="37">
        <f t="shared" si="197"/>
        <v>154738</v>
      </c>
      <c r="K932" s="37">
        <f t="shared" si="198"/>
        <v>514428</v>
      </c>
      <c r="L932" s="37"/>
      <c r="M932" s="37">
        <f t="shared" si="199"/>
        <v>117690</v>
      </c>
      <c r="N932" s="37">
        <f t="shared" si="200"/>
        <v>523598</v>
      </c>
      <c r="O932" s="37">
        <f t="shared" si="201"/>
        <v>641288</v>
      </c>
      <c r="P932" s="37">
        <f t="shared" si="202"/>
        <v>641288</v>
      </c>
      <c r="Q932" s="37">
        <f t="shared" si="203"/>
        <v>602126</v>
      </c>
    </row>
    <row r="933" spans="1:17" s="34" customFormat="1" ht="15" x14ac:dyDescent="0.3">
      <c r="A933" s="53">
        <v>42550</v>
      </c>
      <c r="B933" s="54" t="s">
        <v>1259</v>
      </c>
      <c r="C933" s="62">
        <v>271108.5</v>
      </c>
      <c r="D933" s="35">
        <f t="shared" si="204"/>
        <v>3.7484977855563052E-4</v>
      </c>
      <c r="E933" s="61">
        <f t="shared" si="192"/>
        <v>2185208</v>
      </c>
      <c r="F933" s="36">
        <f t="shared" si="193"/>
        <v>3880224</v>
      </c>
      <c r="G933" s="36">
        <f t="shared" si="194"/>
        <v>763447</v>
      </c>
      <c r="H933" s="37">
        <f t="shared" si="195"/>
        <v>6058</v>
      </c>
      <c r="I933" s="37">
        <f t="shared" si="196"/>
        <v>234067</v>
      </c>
      <c r="J933" s="37">
        <f t="shared" si="197"/>
        <v>103301</v>
      </c>
      <c r="K933" s="37">
        <f t="shared" si="198"/>
        <v>343426</v>
      </c>
      <c r="L933" s="37"/>
      <c r="M933" s="37">
        <f t="shared" si="199"/>
        <v>78569</v>
      </c>
      <c r="N933" s="37">
        <f t="shared" si="200"/>
        <v>349548</v>
      </c>
      <c r="O933" s="37">
        <f t="shared" si="201"/>
        <v>428117</v>
      </c>
      <c r="P933" s="37">
        <f t="shared" si="202"/>
        <v>428117</v>
      </c>
      <c r="Q933" s="37">
        <f t="shared" si="203"/>
        <v>401972</v>
      </c>
    </row>
    <row r="934" spans="1:17" s="34" customFormat="1" ht="15" x14ac:dyDescent="0.3">
      <c r="A934" s="53">
        <v>42555</v>
      </c>
      <c r="B934" s="54" t="s">
        <v>1260</v>
      </c>
      <c r="C934" s="62">
        <v>839545.99</v>
      </c>
      <c r="D934" s="35">
        <f t="shared" si="204"/>
        <v>1.1608032519775941E-3</v>
      </c>
      <c r="E934" s="61">
        <f t="shared" si="192"/>
        <v>6766968</v>
      </c>
      <c r="F934" s="36">
        <f t="shared" si="193"/>
        <v>12015951</v>
      </c>
      <c r="G934" s="36">
        <f t="shared" si="194"/>
        <v>2364179</v>
      </c>
      <c r="H934" s="37">
        <f t="shared" si="195"/>
        <v>18760</v>
      </c>
      <c r="I934" s="37">
        <f t="shared" si="196"/>
        <v>724839</v>
      </c>
      <c r="J934" s="37">
        <f t="shared" si="197"/>
        <v>319894</v>
      </c>
      <c r="K934" s="37">
        <f t="shared" si="198"/>
        <v>1063493</v>
      </c>
      <c r="L934" s="37"/>
      <c r="M934" s="37">
        <f t="shared" si="199"/>
        <v>243305</v>
      </c>
      <c r="N934" s="37">
        <f t="shared" si="200"/>
        <v>1082450</v>
      </c>
      <c r="O934" s="37">
        <f t="shared" si="201"/>
        <v>1325755</v>
      </c>
      <c r="P934" s="37">
        <f t="shared" si="202"/>
        <v>1325755</v>
      </c>
      <c r="Q934" s="37">
        <f t="shared" si="203"/>
        <v>1244793</v>
      </c>
    </row>
    <row r="935" spans="1:17" s="34" customFormat="1" ht="15" x14ac:dyDescent="0.3">
      <c r="A935" s="53">
        <v>42556</v>
      </c>
      <c r="B935" s="54" t="s">
        <v>1261</v>
      </c>
      <c r="C935" s="62">
        <v>147100.39000000001</v>
      </c>
      <c r="D935" s="35">
        <f t="shared" si="204"/>
        <v>2.0338922836040513E-4</v>
      </c>
      <c r="E935" s="61">
        <f t="shared" si="192"/>
        <v>1185669</v>
      </c>
      <c r="F935" s="36">
        <f t="shared" si="193"/>
        <v>2105365</v>
      </c>
      <c r="G935" s="36">
        <f t="shared" si="194"/>
        <v>414238</v>
      </c>
      <c r="H935" s="37">
        <f t="shared" si="195"/>
        <v>3287</v>
      </c>
      <c r="I935" s="37">
        <f t="shared" si="196"/>
        <v>127002</v>
      </c>
      <c r="J935" s="37">
        <f t="shared" si="197"/>
        <v>56050</v>
      </c>
      <c r="K935" s="37">
        <f t="shared" si="198"/>
        <v>186339</v>
      </c>
      <c r="L935" s="37"/>
      <c r="M935" s="37">
        <f t="shared" si="199"/>
        <v>42630</v>
      </c>
      <c r="N935" s="37">
        <f t="shared" si="200"/>
        <v>189661</v>
      </c>
      <c r="O935" s="37">
        <f t="shared" si="201"/>
        <v>232291</v>
      </c>
      <c r="P935" s="37">
        <f t="shared" si="202"/>
        <v>232291</v>
      </c>
      <c r="Q935" s="37">
        <f t="shared" si="203"/>
        <v>218105</v>
      </c>
    </row>
    <row r="936" spans="1:17" s="34" customFormat="1" ht="15" x14ac:dyDescent="0.3">
      <c r="A936" s="53">
        <v>43201</v>
      </c>
      <c r="B936" s="54" t="s">
        <v>1262</v>
      </c>
      <c r="C936" s="62">
        <v>443955.37</v>
      </c>
      <c r="D936" s="35">
        <f t="shared" si="204"/>
        <v>6.1383753048348917E-4</v>
      </c>
      <c r="E936" s="61">
        <f t="shared" si="192"/>
        <v>3578401</v>
      </c>
      <c r="F936" s="36">
        <f t="shared" si="193"/>
        <v>6354084</v>
      </c>
      <c r="G936" s="36">
        <f t="shared" si="194"/>
        <v>1250188</v>
      </c>
      <c r="H936" s="37">
        <f t="shared" si="195"/>
        <v>9920</v>
      </c>
      <c r="I936" s="37">
        <f t="shared" si="196"/>
        <v>383298</v>
      </c>
      <c r="J936" s="37">
        <f t="shared" si="197"/>
        <v>169161</v>
      </c>
      <c r="K936" s="37">
        <f t="shared" si="198"/>
        <v>562379</v>
      </c>
      <c r="L936" s="37"/>
      <c r="M936" s="37">
        <f t="shared" si="199"/>
        <v>128661</v>
      </c>
      <c r="N936" s="37">
        <f t="shared" si="200"/>
        <v>572404</v>
      </c>
      <c r="O936" s="37">
        <f t="shared" si="201"/>
        <v>701065</v>
      </c>
      <c r="P936" s="37">
        <f t="shared" si="202"/>
        <v>701065</v>
      </c>
      <c r="Q936" s="37">
        <f t="shared" si="203"/>
        <v>658252</v>
      </c>
    </row>
    <row r="937" spans="1:17" s="34" customFormat="1" ht="15" x14ac:dyDescent="0.3">
      <c r="A937" s="53">
        <v>43203</v>
      </c>
      <c r="B937" s="54" t="s">
        <v>1263</v>
      </c>
      <c r="C937" s="62">
        <v>13027.01</v>
      </c>
      <c r="D937" s="35">
        <f t="shared" si="204"/>
        <v>1.8011872787987042E-5</v>
      </c>
      <c r="E937" s="61">
        <f t="shared" si="192"/>
        <v>105001</v>
      </c>
      <c r="F937" s="36">
        <f t="shared" si="193"/>
        <v>186448</v>
      </c>
      <c r="G937" s="36">
        <f t="shared" si="194"/>
        <v>36684</v>
      </c>
      <c r="H937" s="37">
        <f t="shared" si="195"/>
        <v>291</v>
      </c>
      <c r="I937" s="37">
        <f t="shared" si="196"/>
        <v>11247</v>
      </c>
      <c r="J937" s="37">
        <f t="shared" si="197"/>
        <v>4964</v>
      </c>
      <c r="K937" s="37">
        <f t="shared" si="198"/>
        <v>16502</v>
      </c>
      <c r="L937" s="37"/>
      <c r="M937" s="37">
        <f t="shared" si="199"/>
        <v>3775</v>
      </c>
      <c r="N937" s="37">
        <f t="shared" si="200"/>
        <v>16796</v>
      </c>
      <c r="O937" s="37">
        <f t="shared" si="201"/>
        <v>20571</v>
      </c>
      <c r="P937" s="37">
        <f t="shared" si="202"/>
        <v>20571</v>
      </c>
      <c r="Q937" s="37">
        <f t="shared" si="203"/>
        <v>19315</v>
      </c>
    </row>
    <row r="938" spans="1:17" s="34" customFormat="1" ht="15" x14ac:dyDescent="0.3">
      <c r="A938" s="53">
        <v>43301</v>
      </c>
      <c r="B938" s="54" t="s">
        <v>1264</v>
      </c>
      <c r="C938" s="62">
        <v>48659.15</v>
      </c>
      <c r="D938" s="35">
        <f t="shared" si="204"/>
        <v>6.7278862898821721E-5</v>
      </c>
      <c r="E938" s="61">
        <f t="shared" si="192"/>
        <v>392206</v>
      </c>
      <c r="F938" s="36">
        <f t="shared" si="193"/>
        <v>696431</v>
      </c>
      <c r="G938" s="36">
        <f t="shared" si="194"/>
        <v>137025</v>
      </c>
      <c r="H938" s="37">
        <f t="shared" si="195"/>
        <v>1087</v>
      </c>
      <c r="I938" s="37">
        <f t="shared" si="196"/>
        <v>42011</v>
      </c>
      <c r="J938" s="37">
        <f t="shared" si="197"/>
        <v>18541</v>
      </c>
      <c r="K938" s="37">
        <f t="shared" si="198"/>
        <v>61639</v>
      </c>
      <c r="L938" s="37"/>
      <c r="M938" s="37">
        <f t="shared" si="199"/>
        <v>14102</v>
      </c>
      <c r="N938" s="37">
        <f t="shared" si="200"/>
        <v>62738</v>
      </c>
      <c r="O938" s="37">
        <f t="shared" si="201"/>
        <v>76840</v>
      </c>
      <c r="P938" s="37">
        <f t="shared" si="202"/>
        <v>76840</v>
      </c>
      <c r="Q938" s="37">
        <f t="shared" si="203"/>
        <v>72147</v>
      </c>
    </row>
    <row r="939" spans="1:17" s="34" customFormat="1" ht="15" x14ac:dyDescent="0.3">
      <c r="A939" s="53">
        <v>43303</v>
      </c>
      <c r="B939" s="54" t="s">
        <v>1265</v>
      </c>
      <c r="C939" s="62">
        <v>22303.11</v>
      </c>
      <c r="D939" s="35">
        <f t="shared" si="204"/>
        <v>3.0837527575129033E-5</v>
      </c>
      <c r="E939" s="61">
        <f t="shared" si="192"/>
        <v>179769</v>
      </c>
      <c r="F939" s="36">
        <f t="shared" si="193"/>
        <v>319212</v>
      </c>
      <c r="G939" s="36">
        <f t="shared" si="194"/>
        <v>62806</v>
      </c>
      <c r="H939" s="37">
        <f t="shared" si="195"/>
        <v>498</v>
      </c>
      <c r="I939" s="37">
        <f t="shared" si="196"/>
        <v>19256</v>
      </c>
      <c r="J939" s="37">
        <f t="shared" si="197"/>
        <v>8498</v>
      </c>
      <c r="K939" s="37">
        <f t="shared" si="198"/>
        <v>28252</v>
      </c>
      <c r="L939" s="37"/>
      <c r="M939" s="37">
        <f t="shared" si="199"/>
        <v>6464</v>
      </c>
      <c r="N939" s="37">
        <f t="shared" si="200"/>
        <v>28756</v>
      </c>
      <c r="O939" s="37">
        <f t="shared" si="201"/>
        <v>35220</v>
      </c>
      <c r="P939" s="37">
        <f t="shared" si="202"/>
        <v>35220</v>
      </c>
      <c r="Q939" s="37">
        <f t="shared" si="203"/>
        <v>33069</v>
      </c>
    </row>
    <row r="940" spans="1:17" s="34" customFormat="1" ht="15" x14ac:dyDescent="0.3">
      <c r="A940" s="53">
        <v>43305</v>
      </c>
      <c r="B940" s="54" t="s">
        <v>1266</v>
      </c>
      <c r="C940" s="62">
        <v>16790.240000000002</v>
      </c>
      <c r="D940" s="35">
        <f t="shared" si="204"/>
        <v>2.3215125110042254E-5</v>
      </c>
      <c r="E940" s="61">
        <f t="shared" si="192"/>
        <v>135334</v>
      </c>
      <c r="F940" s="36">
        <f t="shared" si="193"/>
        <v>240309</v>
      </c>
      <c r="G940" s="36">
        <f t="shared" si="194"/>
        <v>47282</v>
      </c>
      <c r="H940" s="37">
        <f t="shared" si="195"/>
        <v>375</v>
      </c>
      <c r="I940" s="37">
        <f t="shared" si="196"/>
        <v>14496</v>
      </c>
      <c r="J940" s="37">
        <f t="shared" si="197"/>
        <v>6398</v>
      </c>
      <c r="K940" s="37">
        <f t="shared" si="198"/>
        <v>21269</v>
      </c>
      <c r="L940" s="37"/>
      <c r="M940" s="37">
        <f t="shared" si="199"/>
        <v>4866</v>
      </c>
      <c r="N940" s="37">
        <f t="shared" si="200"/>
        <v>21648</v>
      </c>
      <c r="O940" s="37">
        <f t="shared" si="201"/>
        <v>26514</v>
      </c>
      <c r="P940" s="37">
        <f t="shared" si="202"/>
        <v>26514</v>
      </c>
      <c r="Q940" s="37">
        <f t="shared" si="203"/>
        <v>24895</v>
      </c>
    </row>
    <row r="941" spans="1:17" s="34" customFormat="1" ht="15" x14ac:dyDescent="0.3">
      <c r="A941" s="53">
        <v>43306</v>
      </c>
      <c r="B941" s="54" t="s">
        <v>1267</v>
      </c>
      <c r="C941" s="62">
        <v>27703.89</v>
      </c>
      <c r="D941" s="35">
        <f t="shared" si="204"/>
        <v>3.8304948135634062E-5</v>
      </c>
      <c r="E941" s="61">
        <f t="shared" si="192"/>
        <v>223301</v>
      </c>
      <c r="F941" s="36">
        <f t="shared" si="193"/>
        <v>396510</v>
      </c>
      <c r="G941" s="36">
        <f t="shared" si="194"/>
        <v>78015</v>
      </c>
      <c r="H941" s="37">
        <f t="shared" si="195"/>
        <v>619</v>
      </c>
      <c r="I941" s="37">
        <f t="shared" si="196"/>
        <v>23919</v>
      </c>
      <c r="J941" s="37">
        <f t="shared" si="197"/>
        <v>10556</v>
      </c>
      <c r="K941" s="37">
        <f t="shared" si="198"/>
        <v>35094</v>
      </c>
      <c r="L941" s="37"/>
      <c r="M941" s="37">
        <f t="shared" si="199"/>
        <v>8029</v>
      </c>
      <c r="N941" s="37">
        <f t="shared" si="200"/>
        <v>35719</v>
      </c>
      <c r="O941" s="37">
        <f t="shared" si="201"/>
        <v>43748</v>
      </c>
      <c r="P941" s="37">
        <f t="shared" si="202"/>
        <v>43748</v>
      </c>
      <c r="Q941" s="37">
        <f t="shared" si="203"/>
        <v>41076</v>
      </c>
    </row>
    <row r="942" spans="1:17" s="34" customFormat="1" ht="15" x14ac:dyDescent="0.3">
      <c r="A942" s="53">
        <v>43307</v>
      </c>
      <c r="B942" s="54" t="s">
        <v>1268</v>
      </c>
      <c r="C942" s="62">
        <v>2687.89</v>
      </c>
      <c r="D942" s="35">
        <f t="shared" si="204"/>
        <v>3.7164270809727238E-6</v>
      </c>
      <c r="E942" s="61">
        <f t="shared" si="192"/>
        <v>21665</v>
      </c>
      <c r="F942" s="36">
        <f t="shared" si="193"/>
        <v>38470</v>
      </c>
      <c r="G942" s="36">
        <f t="shared" si="194"/>
        <v>7569</v>
      </c>
      <c r="H942" s="37">
        <f t="shared" si="195"/>
        <v>60</v>
      </c>
      <c r="I942" s="37">
        <f t="shared" si="196"/>
        <v>2321</v>
      </c>
      <c r="J942" s="37">
        <f t="shared" si="197"/>
        <v>1024</v>
      </c>
      <c r="K942" s="37">
        <f t="shared" si="198"/>
        <v>3405</v>
      </c>
      <c r="L942" s="37"/>
      <c r="M942" s="37">
        <f t="shared" si="199"/>
        <v>779</v>
      </c>
      <c r="N942" s="37">
        <f t="shared" si="200"/>
        <v>3466</v>
      </c>
      <c r="O942" s="37">
        <f t="shared" si="201"/>
        <v>4245</v>
      </c>
      <c r="P942" s="37">
        <f t="shared" si="202"/>
        <v>4245</v>
      </c>
      <c r="Q942" s="37">
        <f t="shared" si="203"/>
        <v>3985</v>
      </c>
    </row>
    <row r="943" spans="1:17" s="34" customFormat="1" ht="15" x14ac:dyDescent="0.3">
      <c r="A943" s="53">
        <v>43308</v>
      </c>
      <c r="B943" s="54" t="s">
        <v>1269</v>
      </c>
      <c r="C943" s="62">
        <v>7802.72</v>
      </c>
      <c r="D943" s="35">
        <f t="shared" si="204"/>
        <v>1.0788477174753243E-5</v>
      </c>
      <c r="E943" s="61">
        <f t="shared" si="192"/>
        <v>62892</v>
      </c>
      <c r="F943" s="36">
        <f t="shared" si="193"/>
        <v>111676</v>
      </c>
      <c r="G943" s="36">
        <f t="shared" si="194"/>
        <v>21973</v>
      </c>
      <c r="H943" s="37">
        <f t="shared" si="195"/>
        <v>174</v>
      </c>
      <c r="I943" s="37">
        <f t="shared" si="196"/>
        <v>6737</v>
      </c>
      <c r="J943" s="37">
        <f t="shared" si="197"/>
        <v>2973</v>
      </c>
      <c r="K943" s="37">
        <f t="shared" si="198"/>
        <v>9884</v>
      </c>
      <c r="L943" s="37"/>
      <c r="M943" s="37">
        <f t="shared" si="199"/>
        <v>2261</v>
      </c>
      <c r="N943" s="37">
        <f t="shared" si="200"/>
        <v>10060</v>
      </c>
      <c r="O943" s="37">
        <f t="shared" si="201"/>
        <v>12321</v>
      </c>
      <c r="P943" s="37">
        <f t="shared" si="202"/>
        <v>12321</v>
      </c>
      <c r="Q943" s="37">
        <f t="shared" si="203"/>
        <v>11569</v>
      </c>
    </row>
    <row r="944" spans="1:17" s="34" customFormat="1" ht="15" x14ac:dyDescent="0.3">
      <c r="A944" s="53">
        <v>43309</v>
      </c>
      <c r="B944" s="54" t="s">
        <v>1270</v>
      </c>
      <c r="C944" s="62">
        <v>5080.25</v>
      </c>
      <c r="D944" s="35">
        <f t="shared" si="204"/>
        <v>7.0242378512929029E-6</v>
      </c>
      <c r="E944" s="61">
        <f t="shared" si="192"/>
        <v>40948</v>
      </c>
      <c r="F944" s="36">
        <f t="shared" si="193"/>
        <v>72711</v>
      </c>
      <c r="G944" s="36">
        <f t="shared" si="194"/>
        <v>14306</v>
      </c>
      <c r="H944" s="37">
        <f t="shared" si="195"/>
        <v>114</v>
      </c>
      <c r="I944" s="37">
        <f t="shared" si="196"/>
        <v>4386</v>
      </c>
      <c r="J944" s="37">
        <f t="shared" si="197"/>
        <v>1936</v>
      </c>
      <c r="K944" s="37">
        <f t="shared" si="198"/>
        <v>6436</v>
      </c>
      <c r="L944" s="37"/>
      <c r="M944" s="37">
        <f t="shared" si="199"/>
        <v>1472</v>
      </c>
      <c r="N944" s="37">
        <f t="shared" si="200"/>
        <v>6550</v>
      </c>
      <c r="O944" s="37">
        <f t="shared" si="201"/>
        <v>8022</v>
      </c>
      <c r="P944" s="37">
        <f t="shared" si="202"/>
        <v>8022</v>
      </c>
      <c r="Q944" s="37">
        <f t="shared" si="203"/>
        <v>7532</v>
      </c>
    </row>
    <row r="945" spans="1:17" s="34" customFormat="1" ht="15" x14ac:dyDescent="0.3">
      <c r="A945" s="53">
        <v>43310</v>
      </c>
      <c r="B945" s="54" t="s">
        <v>1271</v>
      </c>
      <c r="C945" s="62">
        <v>6626.32</v>
      </c>
      <c r="D945" s="35">
        <f t="shared" si="204"/>
        <v>9.1619207241334955E-6</v>
      </c>
      <c r="E945" s="61">
        <f t="shared" si="192"/>
        <v>53410</v>
      </c>
      <c r="F945" s="36">
        <f t="shared" si="193"/>
        <v>94839</v>
      </c>
      <c r="G945" s="36">
        <f t="shared" si="194"/>
        <v>18660</v>
      </c>
      <c r="H945" s="37">
        <f t="shared" si="195"/>
        <v>148</v>
      </c>
      <c r="I945" s="37">
        <f t="shared" si="196"/>
        <v>5721</v>
      </c>
      <c r="J945" s="37">
        <f t="shared" si="197"/>
        <v>2525</v>
      </c>
      <c r="K945" s="37">
        <f t="shared" si="198"/>
        <v>8394</v>
      </c>
      <c r="L945" s="37"/>
      <c r="M945" s="37">
        <f t="shared" si="199"/>
        <v>1920</v>
      </c>
      <c r="N945" s="37">
        <f t="shared" si="200"/>
        <v>8543</v>
      </c>
      <c r="O945" s="37">
        <f t="shared" si="201"/>
        <v>10463</v>
      </c>
      <c r="P945" s="37">
        <f t="shared" si="202"/>
        <v>10463</v>
      </c>
      <c r="Q945" s="37">
        <f t="shared" si="203"/>
        <v>9825</v>
      </c>
    </row>
    <row r="946" spans="1:17" s="34" customFormat="1" ht="15" x14ac:dyDescent="0.3">
      <c r="A946" s="53">
        <v>43311</v>
      </c>
      <c r="B946" s="54" t="s">
        <v>1272</v>
      </c>
      <c r="C946" s="62">
        <v>4688.97</v>
      </c>
      <c r="D946" s="35">
        <f t="shared" si="204"/>
        <v>6.483232234157155E-6</v>
      </c>
      <c r="E946" s="61">
        <f t="shared" si="192"/>
        <v>37794</v>
      </c>
      <c r="F946" s="36">
        <f t="shared" si="193"/>
        <v>67111</v>
      </c>
      <c r="G946" s="36">
        <f t="shared" si="194"/>
        <v>13204</v>
      </c>
      <c r="H946" s="37">
        <f t="shared" si="195"/>
        <v>105</v>
      </c>
      <c r="I946" s="37">
        <f t="shared" si="196"/>
        <v>4048</v>
      </c>
      <c r="J946" s="37">
        <f t="shared" si="197"/>
        <v>1787</v>
      </c>
      <c r="K946" s="37">
        <f t="shared" si="198"/>
        <v>5940</v>
      </c>
      <c r="L946" s="37"/>
      <c r="M946" s="37">
        <f t="shared" si="199"/>
        <v>1359</v>
      </c>
      <c r="N946" s="37">
        <f t="shared" si="200"/>
        <v>6046</v>
      </c>
      <c r="O946" s="37">
        <f t="shared" si="201"/>
        <v>7405</v>
      </c>
      <c r="P946" s="37">
        <f t="shared" si="202"/>
        <v>7405</v>
      </c>
      <c r="Q946" s="37">
        <f t="shared" si="203"/>
        <v>6952</v>
      </c>
    </row>
    <row r="947" spans="1:17" s="34" customFormat="1" ht="15" x14ac:dyDescent="0.3">
      <c r="A947" s="53">
        <v>43315</v>
      </c>
      <c r="B947" s="54" t="s">
        <v>1273</v>
      </c>
      <c r="C947" s="62">
        <v>2426.08</v>
      </c>
      <c r="D947" s="35">
        <f t="shared" si="204"/>
        <v>3.3544339286973447E-6</v>
      </c>
      <c r="E947" s="61">
        <f t="shared" si="192"/>
        <v>19555</v>
      </c>
      <c r="F947" s="36">
        <f t="shared" si="193"/>
        <v>34723</v>
      </c>
      <c r="G947" s="36">
        <f t="shared" si="194"/>
        <v>6832</v>
      </c>
      <c r="H947" s="37">
        <f t="shared" si="195"/>
        <v>54</v>
      </c>
      <c r="I947" s="37">
        <f t="shared" si="196"/>
        <v>2095</v>
      </c>
      <c r="J947" s="37">
        <f t="shared" si="197"/>
        <v>924</v>
      </c>
      <c r="K947" s="37">
        <f t="shared" si="198"/>
        <v>3073</v>
      </c>
      <c r="L947" s="37"/>
      <c r="M947" s="37">
        <f t="shared" si="199"/>
        <v>703</v>
      </c>
      <c r="N947" s="37">
        <f t="shared" si="200"/>
        <v>3128</v>
      </c>
      <c r="O947" s="37">
        <f t="shared" si="201"/>
        <v>3831</v>
      </c>
      <c r="P947" s="37">
        <f t="shared" si="202"/>
        <v>3831</v>
      </c>
      <c r="Q947" s="37">
        <f t="shared" si="203"/>
        <v>3597</v>
      </c>
    </row>
    <row r="948" spans="1:17" s="34" customFormat="1" ht="15" x14ac:dyDescent="0.3">
      <c r="A948" s="53">
        <v>43317</v>
      </c>
      <c r="B948" s="54" t="s">
        <v>1274</v>
      </c>
      <c r="C948" s="62">
        <v>2212.2199999999998</v>
      </c>
      <c r="D948" s="35">
        <f t="shared" si="204"/>
        <v>3.058739128859246E-6</v>
      </c>
      <c r="E948" s="61">
        <f t="shared" si="192"/>
        <v>17831</v>
      </c>
      <c r="F948" s="36">
        <f t="shared" si="193"/>
        <v>31662</v>
      </c>
      <c r="G948" s="36">
        <f t="shared" si="194"/>
        <v>6230</v>
      </c>
      <c r="H948" s="37">
        <f t="shared" si="195"/>
        <v>49</v>
      </c>
      <c r="I948" s="37">
        <f t="shared" si="196"/>
        <v>1910</v>
      </c>
      <c r="J948" s="37">
        <f t="shared" si="197"/>
        <v>843</v>
      </c>
      <c r="K948" s="37">
        <f t="shared" si="198"/>
        <v>2802</v>
      </c>
      <c r="L948" s="37"/>
      <c r="M948" s="37">
        <f t="shared" si="199"/>
        <v>641</v>
      </c>
      <c r="N948" s="37">
        <f t="shared" si="200"/>
        <v>2852</v>
      </c>
      <c r="O948" s="37">
        <f t="shared" si="201"/>
        <v>3493</v>
      </c>
      <c r="P948" s="37">
        <f t="shared" si="202"/>
        <v>3493</v>
      </c>
      <c r="Q948" s="37">
        <f t="shared" si="203"/>
        <v>3280</v>
      </c>
    </row>
    <row r="949" spans="1:17" s="34" customFormat="1" ht="15" x14ac:dyDescent="0.3">
      <c r="A949" s="53">
        <v>43318</v>
      </c>
      <c r="B949" s="54" t="s">
        <v>1275</v>
      </c>
      <c r="C949" s="62">
        <v>11440.03</v>
      </c>
      <c r="D949" s="35">
        <f t="shared" si="204"/>
        <v>1.5817625460543547E-5</v>
      </c>
      <c r="E949" s="61">
        <f t="shared" si="192"/>
        <v>92210</v>
      </c>
      <c r="F949" s="36">
        <f t="shared" si="193"/>
        <v>163735</v>
      </c>
      <c r="G949" s="36">
        <f t="shared" si="194"/>
        <v>32215</v>
      </c>
      <c r="H949" s="37">
        <f t="shared" si="195"/>
        <v>256</v>
      </c>
      <c r="I949" s="37">
        <f t="shared" si="196"/>
        <v>9877</v>
      </c>
      <c r="J949" s="37">
        <f t="shared" si="197"/>
        <v>4359</v>
      </c>
      <c r="K949" s="37">
        <f t="shared" si="198"/>
        <v>14492</v>
      </c>
      <c r="L949" s="37"/>
      <c r="M949" s="37">
        <f t="shared" si="199"/>
        <v>3315</v>
      </c>
      <c r="N949" s="37">
        <f t="shared" si="200"/>
        <v>14750</v>
      </c>
      <c r="O949" s="37">
        <f t="shared" si="201"/>
        <v>18065</v>
      </c>
      <c r="P949" s="37">
        <f t="shared" si="202"/>
        <v>18065</v>
      </c>
      <c r="Q949" s="37">
        <f t="shared" si="203"/>
        <v>16962</v>
      </c>
    </row>
    <row r="950" spans="1:17" s="34" customFormat="1" ht="15" x14ac:dyDescent="0.3">
      <c r="A950" s="53">
        <v>43522</v>
      </c>
      <c r="B950" s="54" t="s">
        <v>1276</v>
      </c>
      <c r="C950" s="62">
        <v>482035.45</v>
      </c>
      <c r="D950" s="35">
        <f t="shared" si="204"/>
        <v>6.6648917938192168E-4</v>
      </c>
      <c r="E950" s="61">
        <f t="shared" si="192"/>
        <v>3885336</v>
      </c>
      <c r="F950" s="36">
        <f t="shared" si="193"/>
        <v>6899103</v>
      </c>
      <c r="G950" s="36">
        <f t="shared" si="194"/>
        <v>1357422</v>
      </c>
      <c r="H950" s="37">
        <f t="shared" si="195"/>
        <v>10771</v>
      </c>
      <c r="I950" s="37">
        <f t="shared" si="196"/>
        <v>416175</v>
      </c>
      <c r="J950" s="37">
        <f t="shared" si="197"/>
        <v>183671</v>
      </c>
      <c r="K950" s="37">
        <f t="shared" si="198"/>
        <v>610617</v>
      </c>
      <c r="L950" s="37"/>
      <c r="M950" s="37">
        <f t="shared" si="199"/>
        <v>139696</v>
      </c>
      <c r="N950" s="37">
        <f t="shared" si="200"/>
        <v>621502</v>
      </c>
      <c r="O950" s="37">
        <f t="shared" si="201"/>
        <v>761198</v>
      </c>
      <c r="P950" s="37">
        <f t="shared" si="202"/>
        <v>761198</v>
      </c>
      <c r="Q950" s="37">
        <f t="shared" si="203"/>
        <v>714713</v>
      </c>
    </row>
    <row r="951" spans="1:17" s="34" customFormat="1" ht="15" x14ac:dyDescent="0.3">
      <c r="A951" s="53">
        <v>43563</v>
      </c>
      <c r="B951" s="54" t="s">
        <v>1277</v>
      </c>
      <c r="C951" s="62">
        <v>219877.51</v>
      </c>
      <c r="D951" s="35">
        <f t="shared" si="204"/>
        <v>3.0401494579794969E-4</v>
      </c>
      <c r="E951" s="61">
        <f t="shared" si="192"/>
        <v>1772272</v>
      </c>
      <c r="F951" s="36">
        <f t="shared" si="193"/>
        <v>3146984</v>
      </c>
      <c r="G951" s="36">
        <f t="shared" si="194"/>
        <v>619180</v>
      </c>
      <c r="H951" s="37">
        <f t="shared" si="195"/>
        <v>4913</v>
      </c>
      <c r="I951" s="37">
        <f t="shared" si="196"/>
        <v>189836</v>
      </c>
      <c r="J951" s="37">
        <f t="shared" si="197"/>
        <v>83780</v>
      </c>
      <c r="K951" s="37">
        <f t="shared" si="198"/>
        <v>278529</v>
      </c>
      <c r="L951" s="37"/>
      <c r="M951" s="37">
        <f t="shared" si="199"/>
        <v>63722</v>
      </c>
      <c r="N951" s="37">
        <f t="shared" si="200"/>
        <v>283494</v>
      </c>
      <c r="O951" s="37">
        <f t="shared" si="201"/>
        <v>347216</v>
      </c>
      <c r="P951" s="37">
        <f t="shared" si="202"/>
        <v>347216</v>
      </c>
      <c r="Q951" s="37">
        <f t="shared" si="203"/>
        <v>326012</v>
      </c>
    </row>
    <row r="952" spans="1:17" s="34" customFormat="1" ht="15" x14ac:dyDescent="0.3">
      <c r="A952" s="53">
        <v>43564</v>
      </c>
      <c r="B952" s="54" t="s">
        <v>1278</v>
      </c>
      <c r="C952" s="62">
        <v>411937.65</v>
      </c>
      <c r="D952" s="35">
        <f t="shared" si="204"/>
        <v>5.6956803966392363E-4</v>
      </c>
      <c r="E952" s="61">
        <f t="shared" si="192"/>
        <v>3320329</v>
      </c>
      <c r="F952" s="36">
        <f t="shared" si="193"/>
        <v>5895833</v>
      </c>
      <c r="G952" s="36">
        <f t="shared" si="194"/>
        <v>1160025</v>
      </c>
      <c r="H952" s="37">
        <f t="shared" si="195"/>
        <v>9205</v>
      </c>
      <c r="I952" s="37">
        <f t="shared" si="196"/>
        <v>355655</v>
      </c>
      <c r="J952" s="37">
        <f t="shared" si="197"/>
        <v>156961</v>
      </c>
      <c r="K952" s="37">
        <f t="shared" si="198"/>
        <v>521821</v>
      </c>
      <c r="L952" s="37"/>
      <c r="M952" s="37">
        <f t="shared" si="199"/>
        <v>119382</v>
      </c>
      <c r="N952" s="37">
        <f t="shared" si="200"/>
        <v>531123</v>
      </c>
      <c r="O952" s="37">
        <f t="shared" si="201"/>
        <v>650505</v>
      </c>
      <c r="P952" s="37">
        <f t="shared" si="202"/>
        <v>650505</v>
      </c>
      <c r="Q952" s="37">
        <f t="shared" si="203"/>
        <v>610779</v>
      </c>
    </row>
    <row r="953" spans="1:17" s="34" customFormat="1" ht="15" x14ac:dyDescent="0.3">
      <c r="A953" s="53">
        <v>43565</v>
      </c>
      <c r="B953" s="54" t="s">
        <v>1279</v>
      </c>
      <c r="C953" s="62">
        <v>320203.82</v>
      </c>
      <c r="D953" s="35">
        <f t="shared" si="204"/>
        <v>4.427317144968416E-4</v>
      </c>
      <c r="E953" s="61">
        <f t="shared" si="192"/>
        <v>2580930</v>
      </c>
      <c r="F953" s="36">
        <f t="shared" si="193"/>
        <v>4582898</v>
      </c>
      <c r="G953" s="36">
        <f t="shared" si="194"/>
        <v>901701</v>
      </c>
      <c r="H953" s="37">
        <f t="shared" si="195"/>
        <v>7155</v>
      </c>
      <c r="I953" s="37">
        <f t="shared" si="196"/>
        <v>276455</v>
      </c>
      <c r="J953" s="37">
        <f t="shared" si="197"/>
        <v>122008</v>
      </c>
      <c r="K953" s="37">
        <f t="shared" si="198"/>
        <v>405618</v>
      </c>
      <c r="L953" s="37"/>
      <c r="M953" s="37">
        <f t="shared" si="199"/>
        <v>92797</v>
      </c>
      <c r="N953" s="37">
        <f t="shared" si="200"/>
        <v>412848</v>
      </c>
      <c r="O953" s="37">
        <f t="shared" si="201"/>
        <v>505645</v>
      </c>
      <c r="P953" s="37">
        <f t="shared" si="202"/>
        <v>505645</v>
      </c>
      <c r="Q953" s="37">
        <f t="shared" si="203"/>
        <v>474765</v>
      </c>
    </row>
    <row r="954" spans="1:17" s="34" customFormat="1" ht="15" x14ac:dyDescent="0.3">
      <c r="A954" s="53">
        <v>43567</v>
      </c>
      <c r="B954" s="54" t="s">
        <v>1280</v>
      </c>
      <c r="C954" s="62">
        <v>302086.90000000002</v>
      </c>
      <c r="D954" s="35">
        <f t="shared" si="204"/>
        <v>4.1768224740115827E-4</v>
      </c>
      <c r="E954" s="61">
        <f t="shared" si="192"/>
        <v>2434902</v>
      </c>
      <c r="F954" s="36">
        <f t="shared" si="193"/>
        <v>4323600</v>
      </c>
      <c r="G954" s="36">
        <f t="shared" si="194"/>
        <v>850683</v>
      </c>
      <c r="H954" s="37">
        <f t="shared" si="195"/>
        <v>6750</v>
      </c>
      <c r="I954" s="37">
        <f t="shared" si="196"/>
        <v>260813</v>
      </c>
      <c r="J954" s="37">
        <f t="shared" si="197"/>
        <v>115105</v>
      </c>
      <c r="K954" s="37">
        <f t="shared" si="198"/>
        <v>382668</v>
      </c>
      <c r="L954" s="37"/>
      <c r="M954" s="37">
        <f t="shared" si="199"/>
        <v>87546</v>
      </c>
      <c r="N954" s="37">
        <f t="shared" si="200"/>
        <v>389489</v>
      </c>
      <c r="O954" s="37">
        <f t="shared" si="201"/>
        <v>477035</v>
      </c>
      <c r="P954" s="37">
        <f t="shared" si="202"/>
        <v>477035</v>
      </c>
      <c r="Q954" s="37">
        <f t="shared" si="203"/>
        <v>447903</v>
      </c>
    </row>
    <row r="955" spans="1:17" s="34" customFormat="1" ht="15" x14ac:dyDescent="0.3">
      <c r="A955" s="53">
        <v>43701</v>
      </c>
      <c r="B955" s="54" t="s">
        <v>1281</v>
      </c>
      <c r="C955" s="62">
        <v>21554.15</v>
      </c>
      <c r="D955" s="35">
        <f t="shared" si="204"/>
        <v>2.9801973580521616E-5</v>
      </c>
      <c r="E955" s="61">
        <f t="shared" si="192"/>
        <v>173732</v>
      </c>
      <c r="F955" s="36">
        <f t="shared" si="193"/>
        <v>308492</v>
      </c>
      <c r="G955" s="36">
        <f t="shared" si="194"/>
        <v>60697</v>
      </c>
      <c r="H955" s="37">
        <f t="shared" si="195"/>
        <v>482</v>
      </c>
      <c r="I955" s="37">
        <f t="shared" si="196"/>
        <v>18609</v>
      </c>
      <c r="J955" s="37">
        <f t="shared" si="197"/>
        <v>8213</v>
      </c>
      <c r="K955" s="37">
        <f t="shared" si="198"/>
        <v>27304</v>
      </c>
      <c r="L955" s="37"/>
      <c r="M955" s="37">
        <f t="shared" si="199"/>
        <v>6247</v>
      </c>
      <c r="N955" s="37">
        <f t="shared" si="200"/>
        <v>27790</v>
      </c>
      <c r="O955" s="37">
        <f t="shared" si="201"/>
        <v>34037</v>
      </c>
      <c r="P955" s="37">
        <f t="shared" si="202"/>
        <v>34037</v>
      </c>
      <c r="Q955" s="37">
        <f t="shared" si="203"/>
        <v>31958</v>
      </c>
    </row>
    <row r="956" spans="1:17" s="34" customFormat="1" ht="15" x14ac:dyDescent="0.3">
      <c r="A956" s="53">
        <v>44005</v>
      </c>
      <c r="B956" s="54" t="s">
        <v>1282</v>
      </c>
      <c r="C956" s="62">
        <v>138396.37</v>
      </c>
      <c r="D956" s="35">
        <f t="shared" si="204"/>
        <v>1.9135456338478178E-4</v>
      </c>
      <c r="E956" s="61">
        <f t="shared" si="192"/>
        <v>1115512</v>
      </c>
      <c r="F956" s="36">
        <f t="shared" si="193"/>
        <v>1980790</v>
      </c>
      <c r="G956" s="36">
        <f t="shared" si="194"/>
        <v>389727</v>
      </c>
      <c r="H956" s="37">
        <f t="shared" si="195"/>
        <v>3093</v>
      </c>
      <c r="I956" s="37">
        <f t="shared" si="196"/>
        <v>119487</v>
      </c>
      <c r="J956" s="37">
        <f t="shared" si="197"/>
        <v>52733</v>
      </c>
      <c r="K956" s="37">
        <f t="shared" si="198"/>
        <v>175313</v>
      </c>
      <c r="L956" s="37"/>
      <c r="M956" s="37">
        <f t="shared" si="199"/>
        <v>40108</v>
      </c>
      <c r="N956" s="37">
        <f t="shared" si="200"/>
        <v>178438</v>
      </c>
      <c r="O956" s="37">
        <f t="shared" si="201"/>
        <v>218546</v>
      </c>
      <c r="P956" s="37">
        <f t="shared" si="202"/>
        <v>218546</v>
      </c>
      <c r="Q956" s="37">
        <f t="shared" si="203"/>
        <v>205200</v>
      </c>
    </row>
    <row r="957" spans="1:17" s="34" customFormat="1" ht="15" x14ac:dyDescent="0.3">
      <c r="A957" s="53">
        <v>44201</v>
      </c>
      <c r="B957" s="54" t="s">
        <v>1283</v>
      </c>
      <c r="C957" s="62">
        <v>406193.4</v>
      </c>
      <c r="D957" s="35">
        <f t="shared" si="204"/>
        <v>5.6162571826688819E-4</v>
      </c>
      <c r="E957" s="61">
        <f t="shared" si="192"/>
        <v>3274029</v>
      </c>
      <c r="F957" s="36">
        <f t="shared" si="193"/>
        <v>5813618</v>
      </c>
      <c r="G957" s="36">
        <f t="shared" si="194"/>
        <v>1143849</v>
      </c>
      <c r="H957" s="37">
        <f t="shared" si="195"/>
        <v>9077</v>
      </c>
      <c r="I957" s="37">
        <f t="shared" si="196"/>
        <v>350695</v>
      </c>
      <c r="J957" s="37">
        <f t="shared" si="197"/>
        <v>154773</v>
      </c>
      <c r="K957" s="37">
        <f t="shared" si="198"/>
        <v>514545</v>
      </c>
      <c r="L957" s="37"/>
      <c r="M957" s="37">
        <f t="shared" si="199"/>
        <v>117717</v>
      </c>
      <c r="N957" s="37">
        <f t="shared" si="200"/>
        <v>523716</v>
      </c>
      <c r="O957" s="37">
        <f t="shared" si="201"/>
        <v>641433</v>
      </c>
      <c r="P957" s="37">
        <f t="shared" si="202"/>
        <v>641433</v>
      </c>
      <c r="Q957" s="37">
        <f t="shared" si="203"/>
        <v>602262</v>
      </c>
    </row>
    <row r="958" spans="1:17" s="34" customFormat="1" ht="15" x14ac:dyDescent="0.3">
      <c r="A958" s="53">
        <v>44203</v>
      </c>
      <c r="B958" s="54" t="s">
        <v>1284</v>
      </c>
      <c r="C958" s="62">
        <v>29217.46</v>
      </c>
      <c r="D958" s="35">
        <f t="shared" si="204"/>
        <v>4.0397694690347198E-5</v>
      </c>
      <c r="E958" s="61">
        <f t="shared" si="192"/>
        <v>235501</v>
      </c>
      <c r="F958" s="36">
        <f t="shared" si="193"/>
        <v>418173</v>
      </c>
      <c r="G958" s="36">
        <f t="shared" si="194"/>
        <v>82277</v>
      </c>
      <c r="H958" s="37">
        <f t="shared" si="195"/>
        <v>653</v>
      </c>
      <c r="I958" s="37">
        <f t="shared" si="196"/>
        <v>25225</v>
      </c>
      <c r="J958" s="37">
        <f t="shared" si="197"/>
        <v>11133</v>
      </c>
      <c r="K958" s="37">
        <f t="shared" si="198"/>
        <v>37011</v>
      </c>
      <c r="L958" s="37"/>
      <c r="M958" s="37">
        <f t="shared" si="199"/>
        <v>8467</v>
      </c>
      <c r="N958" s="37">
        <f t="shared" si="200"/>
        <v>37671</v>
      </c>
      <c r="O958" s="37">
        <f t="shared" si="201"/>
        <v>46138</v>
      </c>
      <c r="P958" s="37">
        <f t="shared" si="202"/>
        <v>46138</v>
      </c>
      <c r="Q958" s="37">
        <f t="shared" si="203"/>
        <v>43321</v>
      </c>
    </row>
    <row r="959" spans="1:17" s="34" customFormat="1" ht="15" x14ac:dyDescent="0.3">
      <c r="A959" s="53">
        <v>44204</v>
      </c>
      <c r="B959" s="54" t="s">
        <v>1285</v>
      </c>
      <c r="C959" s="62">
        <v>1182476.4099999999</v>
      </c>
      <c r="D959" s="35">
        <f t="shared" si="204"/>
        <v>1.6349580350146047E-3</v>
      </c>
      <c r="E959" s="61">
        <f t="shared" si="192"/>
        <v>9531080</v>
      </c>
      <c r="F959" s="36">
        <f t="shared" si="193"/>
        <v>16924122</v>
      </c>
      <c r="G959" s="36">
        <f t="shared" si="194"/>
        <v>3329878</v>
      </c>
      <c r="H959" s="37">
        <f t="shared" si="195"/>
        <v>26423</v>
      </c>
      <c r="I959" s="37">
        <f t="shared" si="196"/>
        <v>1020915</v>
      </c>
      <c r="J959" s="37">
        <f t="shared" si="197"/>
        <v>450561</v>
      </c>
      <c r="K959" s="37">
        <f t="shared" si="198"/>
        <v>1497899</v>
      </c>
      <c r="L959" s="37"/>
      <c r="M959" s="37">
        <f t="shared" si="199"/>
        <v>342688</v>
      </c>
      <c r="N959" s="37">
        <f t="shared" si="200"/>
        <v>1524600</v>
      </c>
      <c r="O959" s="37">
        <f t="shared" si="201"/>
        <v>1867288</v>
      </c>
      <c r="P959" s="37">
        <f t="shared" si="202"/>
        <v>1867288</v>
      </c>
      <c r="Q959" s="37">
        <f t="shared" si="203"/>
        <v>1753255</v>
      </c>
    </row>
    <row r="960" spans="1:17" s="34" customFormat="1" ht="15" x14ac:dyDescent="0.3">
      <c r="A960" s="53">
        <v>44301</v>
      </c>
      <c r="B960" s="54" t="s">
        <v>1286</v>
      </c>
      <c r="C960" s="62">
        <v>104150.45</v>
      </c>
      <c r="D960" s="35">
        <f t="shared" si="204"/>
        <v>1.440042385943977E-4</v>
      </c>
      <c r="E960" s="61">
        <f t="shared" si="192"/>
        <v>839481</v>
      </c>
      <c r="F960" s="36">
        <f t="shared" si="193"/>
        <v>1490647</v>
      </c>
      <c r="G960" s="36">
        <f t="shared" si="194"/>
        <v>293290</v>
      </c>
      <c r="H960" s="37">
        <f t="shared" si="195"/>
        <v>2327</v>
      </c>
      <c r="I960" s="37">
        <f t="shared" si="196"/>
        <v>89920</v>
      </c>
      <c r="J960" s="37">
        <f t="shared" si="197"/>
        <v>39685</v>
      </c>
      <c r="K960" s="37">
        <f t="shared" si="198"/>
        <v>131932</v>
      </c>
      <c r="L960" s="37"/>
      <c r="M960" s="37">
        <f t="shared" si="199"/>
        <v>30183</v>
      </c>
      <c r="N960" s="37">
        <f t="shared" si="200"/>
        <v>134284</v>
      </c>
      <c r="O960" s="37">
        <f t="shared" si="201"/>
        <v>164467</v>
      </c>
      <c r="P960" s="37">
        <f t="shared" si="202"/>
        <v>164467</v>
      </c>
      <c r="Q960" s="37">
        <f t="shared" si="203"/>
        <v>154424</v>
      </c>
    </row>
    <row r="961" spans="1:17" s="34" customFormat="1" ht="15" x14ac:dyDescent="0.3">
      <c r="A961" s="53">
        <v>44302</v>
      </c>
      <c r="B961" s="54" t="s">
        <v>1287</v>
      </c>
      <c r="C961" s="62">
        <v>24442.91</v>
      </c>
      <c r="D961" s="35">
        <f t="shared" si="204"/>
        <v>3.3796134760640878E-5</v>
      </c>
      <c r="E961" s="61">
        <f t="shared" si="192"/>
        <v>197016</v>
      </c>
      <c r="F961" s="36">
        <f t="shared" si="193"/>
        <v>349838</v>
      </c>
      <c r="G961" s="36">
        <f t="shared" si="194"/>
        <v>68832</v>
      </c>
      <c r="H961" s="37">
        <f t="shared" si="195"/>
        <v>546</v>
      </c>
      <c r="I961" s="37">
        <f t="shared" si="196"/>
        <v>21103</v>
      </c>
      <c r="J961" s="37">
        <f t="shared" si="197"/>
        <v>9314</v>
      </c>
      <c r="K961" s="37">
        <f t="shared" si="198"/>
        <v>30963</v>
      </c>
      <c r="L961" s="37"/>
      <c r="M961" s="37">
        <f t="shared" si="199"/>
        <v>7084</v>
      </c>
      <c r="N961" s="37">
        <f t="shared" si="200"/>
        <v>31515</v>
      </c>
      <c r="O961" s="37">
        <f t="shared" si="201"/>
        <v>38599</v>
      </c>
      <c r="P961" s="37">
        <f t="shared" si="202"/>
        <v>38599</v>
      </c>
      <c r="Q961" s="37">
        <f t="shared" si="203"/>
        <v>36241</v>
      </c>
    </row>
    <row r="962" spans="1:17" s="34" customFormat="1" ht="15" x14ac:dyDescent="0.3">
      <c r="A962" s="53">
        <v>44303</v>
      </c>
      <c r="B962" s="54" t="s">
        <v>1288</v>
      </c>
      <c r="C962" s="62">
        <v>66425.179999999993</v>
      </c>
      <c r="D962" s="35">
        <f t="shared" si="204"/>
        <v>9.1843169850882201E-5</v>
      </c>
      <c r="E962" s="61">
        <f t="shared" si="192"/>
        <v>535405</v>
      </c>
      <c r="F962" s="36">
        <f t="shared" si="193"/>
        <v>950706</v>
      </c>
      <c r="G962" s="36">
        <f t="shared" si="194"/>
        <v>187055</v>
      </c>
      <c r="H962" s="37">
        <f t="shared" si="195"/>
        <v>1484</v>
      </c>
      <c r="I962" s="37">
        <f t="shared" si="196"/>
        <v>57350</v>
      </c>
      <c r="J962" s="37">
        <f t="shared" si="197"/>
        <v>25310</v>
      </c>
      <c r="K962" s="37">
        <f t="shared" si="198"/>
        <v>84144</v>
      </c>
      <c r="L962" s="37"/>
      <c r="M962" s="37">
        <f t="shared" si="199"/>
        <v>19250</v>
      </c>
      <c r="N962" s="37">
        <f t="shared" si="200"/>
        <v>85644</v>
      </c>
      <c r="O962" s="37">
        <f t="shared" si="201"/>
        <v>104894</v>
      </c>
      <c r="P962" s="37">
        <f t="shared" si="202"/>
        <v>104894</v>
      </c>
      <c r="Q962" s="37">
        <f t="shared" si="203"/>
        <v>98488</v>
      </c>
    </row>
    <row r="963" spans="1:17" s="34" customFormat="1" ht="15" x14ac:dyDescent="0.3">
      <c r="A963" s="53">
        <v>44306</v>
      </c>
      <c r="B963" s="54" t="s">
        <v>1289</v>
      </c>
      <c r="C963" s="62">
        <v>26137.599999999999</v>
      </c>
      <c r="D963" s="35">
        <f t="shared" si="204"/>
        <v>3.6139307959638477E-5</v>
      </c>
      <c r="E963" s="61">
        <f t="shared" si="192"/>
        <v>210676</v>
      </c>
      <c r="F963" s="36">
        <f t="shared" si="193"/>
        <v>374093</v>
      </c>
      <c r="G963" s="36">
        <f t="shared" si="194"/>
        <v>73604</v>
      </c>
      <c r="H963" s="37">
        <f t="shared" si="195"/>
        <v>584</v>
      </c>
      <c r="I963" s="37">
        <f t="shared" si="196"/>
        <v>22566</v>
      </c>
      <c r="J963" s="37">
        <f t="shared" si="197"/>
        <v>9959</v>
      </c>
      <c r="K963" s="37">
        <f t="shared" si="198"/>
        <v>33109</v>
      </c>
      <c r="L963" s="37"/>
      <c r="M963" s="37">
        <f t="shared" si="199"/>
        <v>7575</v>
      </c>
      <c r="N963" s="37">
        <f t="shared" si="200"/>
        <v>33700</v>
      </c>
      <c r="O963" s="37">
        <f t="shared" si="201"/>
        <v>41275</v>
      </c>
      <c r="P963" s="37">
        <f t="shared" si="202"/>
        <v>41275</v>
      </c>
      <c r="Q963" s="37">
        <f t="shared" si="203"/>
        <v>38754</v>
      </c>
    </row>
    <row r="964" spans="1:17" s="34" customFormat="1" ht="15" x14ac:dyDescent="0.3">
      <c r="A964" s="53">
        <v>44307</v>
      </c>
      <c r="B964" s="54" t="s">
        <v>1290</v>
      </c>
      <c r="C964" s="62">
        <v>5474.13</v>
      </c>
      <c r="D964" s="35">
        <f t="shared" si="204"/>
        <v>7.5688383738788488E-6</v>
      </c>
      <c r="E964" s="61">
        <f t="shared" si="192"/>
        <v>44123</v>
      </c>
      <c r="F964" s="36">
        <f t="shared" si="193"/>
        <v>78348</v>
      </c>
      <c r="G964" s="36">
        <f t="shared" si="194"/>
        <v>15415</v>
      </c>
      <c r="H964" s="37">
        <f t="shared" si="195"/>
        <v>122</v>
      </c>
      <c r="I964" s="37">
        <f t="shared" si="196"/>
        <v>4726</v>
      </c>
      <c r="J964" s="37">
        <f t="shared" si="197"/>
        <v>2086</v>
      </c>
      <c r="K964" s="37">
        <f t="shared" si="198"/>
        <v>6934</v>
      </c>
      <c r="L964" s="37"/>
      <c r="M964" s="37">
        <f t="shared" si="199"/>
        <v>1586</v>
      </c>
      <c r="N964" s="37">
        <f t="shared" si="200"/>
        <v>7058</v>
      </c>
      <c r="O964" s="37">
        <f t="shared" si="201"/>
        <v>8644</v>
      </c>
      <c r="P964" s="37">
        <f t="shared" si="202"/>
        <v>8644</v>
      </c>
      <c r="Q964" s="37">
        <f t="shared" si="203"/>
        <v>8116</v>
      </c>
    </row>
    <row r="965" spans="1:17" s="34" customFormat="1" ht="15" x14ac:dyDescent="0.3">
      <c r="A965" s="53">
        <v>44308</v>
      </c>
      <c r="B965" s="54" t="s">
        <v>1291</v>
      </c>
      <c r="C965" s="62">
        <v>3362.31</v>
      </c>
      <c r="D965" s="35">
        <f t="shared" si="204"/>
        <v>4.6489179016348886E-6</v>
      </c>
      <c r="E965" s="61">
        <f t="shared" si="192"/>
        <v>27101</v>
      </c>
      <c r="F965" s="36">
        <f t="shared" si="193"/>
        <v>48123</v>
      </c>
      <c r="G965" s="36">
        <f t="shared" si="194"/>
        <v>9468</v>
      </c>
      <c r="H965" s="37">
        <f t="shared" si="195"/>
        <v>75</v>
      </c>
      <c r="I965" s="37">
        <f t="shared" si="196"/>
        <v>2903</v>
      </c>
      <c r="J965" s="37">
        <f t="shared" si="197"/>
        <v>1281</v>
      </c>
      <c r="K965" s="37">
        <f t="shared" si="198"/>
        <v>4259</v>
      </c>
      <c r="L965" s="37"/>
      <c r="M965" s="37">
        <f t="shared" si="199"/>
        <v>974</v>
      </c>
      <c r="N965" s="37">
        <f t="shared" si="200"/>
        <v>4335</v>
      </c>
      <c r="O965" s="37">
        <f t="shared" si="201"/>
        <v>5309</v>
      </c>
      <c r="P965" s="37">
        <f t="shared" si="202"/>
        <v>5309</v>
      </c>
      <c r="Q965" s="37">
        <f t="shared" si="203"/>
        <v>4985</v>
      </c>
    </row>
    <row r="966" spans="1:17" s="34" customFormat="1" ht="15" x14ac:dyDescent="0.3">
      <c r="A966" s="53">
        <v>44310</v>
      </c>
      <c r="B966" s="54" t="s">
        <v>1292</v>
      </c>
      <c r="C966" s="62">
        <v>1009.12</v>
      </c>
      <c r="D966" s="35">
        <f t="shared" si="204"/>
        <v>1.3952657645778642E-6</v>
      </c>
      <c r="E966" s="61">
        <f t="shared" si="192"/>
        <v>8134</v>
      </c>
      <c r="F966" s="36">
        <f t="shared" si="193"/>
        <v>14443</v>
      </c>
      <c r="G966" s="36">
        <f t="shared" si="194"/>
        <v>2842</v>
      </c>
      <c r="H966" s="37">
        <f t="shared" si="195"/>
        <v>23</v>
      </c>
      <c r="I966" s="37">
        <f t="shared" si="196"/>
        <v>871</v>
      </c>
      <c r="J966" s="37">
        <f t="shared" si="197"/>
        <v>385</v>
      </c>
      <c r="K966" s="37">
        <f t="shared" si="198"/>
        <v>1279</v>
      </c>
      <c r="L966" s="37"/>
      <c r="M966" s="37">
        <f t="shared" si="199"/>
        <v>292</v>
      </c>
      <c r="N966" s="37">
        <f t="shared" si="200"/>
        <v>1301</v>
      </c>
      <c r="O966" s="37">
        <f t="shared" si="201"/>
        <v>1593</v>
      </c>
      <c r="P966" s="37">
        <f t="shared" si="202"/>
        <v>1593</v>
      </c>
      <c r="Q966" s="37">
        <f t="shared" si="203"/>
        <v>1496</v>
      </c>
    </row>
    <row r="967" spans="1:17" s="34" customFormat="1" ht="15" x14ac:dyDescent="0.3">
      <c r="A967" s="53">
        <v>44312</v>
      </c>
      <c r="B967" s="54" t="s">
        <v>1293</v>
      </c>
      <c r="C967" s="62">
        <v>139.32</v>
      </c>
      <c r="D967" s="35">
        <f t="shared" si="204"/>
        <v>1.9263162589284527E-7</v>
      </c>
      <c r="E967" s="61">
        <f t="shared" si="192"/>
        <v>1123</v>
      </c>
      <c r="F967" s="36">
        <f t="shared" si="193"/>
        <v>1994</v>
      </c>
      <c r="G967" s="36">
        <f t="shared" si="194"/>
        <v>392</v>
      </c>
      <c r="H967" s="37">
        <f t="shared" si="195"/>
        <v>3</v>
      </c>
      <c r="I967" s="37">
        <f t="shared" si="196"/>
        <v>120</v>
      </c>
      <c r="J967" s="37">
        <f t="shared" si="197"/>
        <v>53</v>
      </c>
      <c r="K967" s="37">
        <f t="shared" si="198"/>
        <v>176</v>
      </c>
      <c r="L967" s="37"/>
      <c r="M967" s="37">
        <f t="shared" si="199"/>
        <v>40</v>
      </c>
      <c r="N967" s="37">
        <f t="shared" si="200"/>
        <v>180</v>
      </c>
      <c r="O967" s="37">
        <f t="shared" si="201"/>
        <v>220</v>
      </c>
      <c r="P967" s="37">
        <f t="shared" si="202"/>
        <v>220</v>
      </c>
      <c r="Q967" s="37">
        <f t="shared" si="203"/>
        <v>207</v>
      </c>
    </row>
    <row r="968" spans="1:17" s="34" customFormat="1" ht="15" x14ac:dyDescent="0.3">
      <c r="A968" s="53">
        <v>44313</v>
      </c>
      <c r="B968" s="54" t="s">
        <v>1294</v>
      </c>
      <c r="C968" s="62">
        <v>1285.54</v>
      </c>
      <c r="D968" s="35">
        <f t="shared" si="204"/>
        <v>1.7774595201714637E-6</v>
      </c>
      <c r="E968" s="61">
        <f t="shared" si="192"/>
        <v>10362</v>
      </c>
      <c r="F968" s="36">
        <f t="shared" si="193"/>
        <v>18399</v>
      </c>
      <c r="G968" s="36">
        <f t="shared" si="194"/>
        <v>3620</v>
      </c>
      <c r="H968" s="37">
        <f t="shared" si="195"/>
        <v>29</v>
      </c>
      <c r="I968" s="37">
        <f t="shared" si="196"/>
        <v>1110</v>
      </c>
      <c r="J968" s="37">
        <f t="shared" si="197"/>
        <v>490</v>
      </c>
      <c r="K968" s="37">
        <f t="shared" si="198"/>
        <v>1629</v>
      </c>
      <c r="L968" s="37"/>
      <c r="M968" s="37">
        <f t="shared" si="199"/>
        <v>373</v>
      </c>
      <c r="N968" s="37">
        <f t="shared" si="200"/>
        <v>1657</v>
      </c>
      <c r="O968" s="37">
        <f t="shared" si="201"/>
        <v>2030</v>
      </c>
      <c r="P968" s="37">
        <f t="shared" si="202"/>
        <v>2030</v>
      </c>
      <c r="Q968" s="37">
        <f t="shared" si="203"/>
        <v>1906</v>
      </c>
    </row>
    <row r="969" spans="1:17" s="34" customFormat="1" ht="15" x14ac:dyDescent="0.3">
      <c r="A969" s="53">
        <v>44563</v>
      </c>
      <c r="B969" s="54" t="s">
        <v>1295</v>
      </c>
      <c r="C969" s="62">
        <v>356484.89</v>
      </c>
      <c r="D969" s="35">
        <f t="shared" si="204"/>
        <v>4.9289595152836709E-4</v>
      </c>
      <c r="E969" s="61">
        <f t="shared" si="192"/>
        <v>2873365</v>
      </c>
      <c r="F969" s="36">
        <f t="shared" si="193"/>
        <v>5102168</v>
      </c>
      <c r="G969" s="36">
        <f t="shared" si="194"/>
        <v>1003869</v>
      </c>
      <c r="H969" s="37">
        <f t="shared" si="195"/>
        <v>7966</v>
      </c>
      <c r="I969" s="37">
        <f t="shared" si="196"/>
        <v>307779</v>
      </c>
      <c r="J969" s="37">
        <f t="shared" si="197"/>
        <v>135832</v>
      </c>
      <c r="K969" s="37">
        <f t="shared" si="198"/>
        <v>451577</v>
      </c>
      <c r="L969" s="37"/>
      <c r="M969" s="37">
        <f t="shared" si="199"/>
        <v>103311</v>
      </c>
      <c r="N969" s="37">
        <f t="shared" si="200"/>
        <v>459626</v>
      </c>
      <c r="O969" s="37">
        <f t="shared" si="201"/>
        <v>562937</v>
      </c>
      <c r="P969" s="37">
        <f t="shared" si="202"/>
        <v>562937</v>
      </c>
      <c r="Q969" s="37">
        <f t="shared" si="203"/>
        <v>528559</v>
      </c>
    </row>
    <row r="970" spans="1:17" s="34" customFormat="1" ht="15" x14ac:dyDescent="0.3">
      <c r="A970" s="53">
        <v>44564</v>
      </c>
      <c r="B970" s="54" t="s">
        <v>1296</v>
      </c>
      <c r="C970" s="62">
        <v>1231023.4099999999</v>
      </c>
      <c r="D970" s="35">
        <f t="shared" si="204"/>
        <v>1.7020818330494882E-3</v>
      </c>
      <c r="E970" s="61">
        <f t="shared" si="192"/>
        <v>9922382</v>
      </c>
      <c r="F970" s="36">
        <f t="shared" si="193"/>
        <v>17618948</v>
      </c>
      <c r="G970" s="36">
        <f t="shared" si="194"/>
        <v>3466588</v>
      </c>
      <c r="H970" s="37">
        <f t="shared" si="195"/>
        <v>27508</v>
      </c>
      <c r="I970" s="37">
        <f t="shared" si="196"/>
        <v>1062829</v>
      </c>
      <c r="J970" s="37">
        <f t="shared" si="197"/>
        <v>469059</v>
      </c>
      <c r="K970" s="37">
        <f t="shared" si="198"/>
        <v>1559396</v>
      </c>
      <c r="L970" s="37"/>
      <c r="M970" s="37">
        <f t="shared" si="199"/>
        <v>356757</v>
      </c>
      <c r="N970" s="37">
        <f t="shared" si="200"/>
        <v>1587193</v>
      </c>
      <c r="O970" s="37">
        <f t="shared" si="201"/>
        <v>1943950</v>
      </c>
      <c r="P970" s="37">
        <f t="shared" si="202"/>
        <v>1943950</v>
      </c>
      <c r="Q970" s="37">
        <f t="shared" si="203"/>
        <v>1825235</v>
      </c>
    </row>
    <row r="971" spans="1:17" s="34" customFormat="1" ht="15" x14ac:dyDescent="0.3">
      <c r="A971" s="53">
        <v>44567</v>
      </c>
      <c r="B971" s="54" t="s">
        <v>1297</v>
      </c>
      <c r="C971" s="62">
        <v>275065.65000000002</v>
      </c>
      <c r="D971" s="35">
        <f t="shared" si="204"/>
        <v>3.8032115551803273E-4</v>
      </c>
      <c r="E971" s="61">
        <f t="shared" si="192"/>
        <v>2217104</v>
      </c>
      <c r="F971" s="36">
        <f t="shared" si="193"/>
        <v>3936860</v>
      </c>
      <c r="G971" s="36">
        <f t="shared" si="194"/>
        <v>774591</v>
      </c>
      <c r="H971" s="37">
        <f t="shared" si="195"/>
        <v>6146</v>
      </c>
      <c r="I971" s="37">
        <f t="shared" si="196"/>
        <v>237484</v>
      </c>
      <c r="J971" s="37">
        <f t="shared" si="197"/>
        <v>104809</v>
      </c>
      <c r="K971" s="37">
        <f t="shared" si="198"/>
        <v>348439</v>
      </c>
      <c r="L971" s="37"/>
      <c r="M971" s="37">
        <f t="shared" si="199"/>
        <v>79715</v>
      </c>
      <c r="N971" s="37">
        <f t="shared" si="200"/>
        <v>354650</v>
      </c>
      <c r="O971" s="37">
        <f t="shared" si="201"/>
        <v>434365</v>
      </c>
      <c r="P971" s="37">
        <f t="shared" si="202"/>
        <v>434365</v>
      </c>
      <c r="Q971" s="37">
        <f t="shared" si="203"/>
        <v>407839</v>
      </c>
    </row>
    <row r="972" spans="1:17" s="34" customFormat="1" ht="15" x14ac:dyDescent="0.3">
      <c r="A972" s="53">
        <v>44568</v>
      </c>
      <c r="B972" s="54" t="s">
        <v>1298</v>
      </c>
      <c r="C972" s="62">
        <v>312518.89</v>
      </c>
      <c r="D972" s="35">
        <f t="shared" si="204"/>
        <v>4.321061003655417E-4</v>
      </c>
      <c r="E972" s="61">
        <f t="shared" ref="E972:E1035" si="205">ROUND(D972*$E$10,0)</f>
        <v>2518987</v>
      </c>
      <c r="F972" s="36">
        <f t="shared" ref="F972:F1035" si="206">+ROUND(D972*$F$10,0)</f>
        <v>4472908</v>
      </c>
      <c r="G972" s="36">
        <f t="shared" ref="G972:G1035" si="207">+ROUND(D972*$G$10,0)</f>
        <v>880060</v>
      </c>
      <c r="H972" s="37">
        <f t="shared" ref="H972:H1035" si="208">ROUND(D972*$H$10,0)</f>
        <v>6983</v>
      </c>
      <c r="I972" s="37">
        <f t="shared" ref="I972:I1035" si="209">ROUND(D972*$I$10,0)</f>
        <v>269820</v>
      </c>
      <c r="J972" s="37">
        <f t="shared" ref="J972:J1035" si="210">ROUND(D972*$J$10,0)</f>
        <v>119080</v>
      </c>
      <c r="K972" s="37">
        <f t="shared" ref="K972:K1035" si="211">ROUND(SUM(H972:J972),0)</f>
        <v>395883</v>
      </c>
      <c r="L972" s="37"/>
      <c r="M972" s="37">
        <f t="shared" ref="M972:M1035" si="212">ROUND(D972*$M$10,0)</f>
        <v>90570</v>
      </c>
      <c r="N972" s="37">
        <f t="shared" ref="N972:N1035" si="213">ROUND(D972*$N$10,0)</f>
        <v>402939</v>
      </c>
      <c r="O972" s="37">
        <f t="shared" ref="O972:O1035" si="214">ROUND(SUM(L972:N972),0)</f>
        <v>493509</v>
      </c>
      <c r="P972" s="37">
        <f t="shared" ref="P972:P1035" si="215">ROUND(SUM(M972:N972),0)</f>
        <v>493509</v>
      </c>
      <c r="Q972" s="37">
        <f t="shared" ref="Q972:Q1035" si="216">ROUND(D972*$Q$10,0)</f>
        <v>463371</v>
      </c>
    </row>
    <row r="973" spans="1:17" s="34" customFormat="1" ht="15" x14ac:dyDescent="0.3">
      <c r="A973" s="53">
        <v>44701</v>
      </c>
      <c r="B973" s="54" t="s">
        <v>1299</v>
      </c>
      <c r="C973" s="62">
        <v>201983.21</v>
      </c>
      <c r="D973" s="35">
        <f t="shared" ref="D973:D1036" si="217">+C973/$C$10</f>
        <v>2.7927328556815969E-4</v>
      </c>
      <c r="E973" s="61">
        <f t="shared" si="205"/>
        <v>1628039</v>
      </c>
      <c r="F973" s="36">
        <f t="shared" si="206"/>
        <v>2890872</v>
      </c>
      <c r="G973" s="36">
        <f t="shared" si="207"/>
        <v>568789</v>
      </c>
      <c r="H973" s="37">
        <f t="shared" si="208"/>
        <v>4513</v>
      </c>
      <c r="I973" s="37">
        <f t="shared" si="209"/>
        <v>174386</v>
      </c>
      <c r="J973" s="37">
        <f t="shared" si="210"/>
        <v>76962</v>
      </c>
      <c r="K973" s="37">
        <f t="shared" si="211"/>
        <v>255861</v>
      </c>
      <c r="L973" s="37"/>
      <c r="M973" s="37">
        <f t="shared" si="212"/>
        <v>58536</v>
      </c>
      <c r="N973" s="37">
        <f t="shared" si="213"/>
        <v>260423</v>
      </c>
      <c r="O973" s="37">
        <f t="shared" si="214"/>
        <v>318959</v>
      </c>
      <c r="P973" s="37">
        <f t="shared" si="215"/>
        <v>318959</v>
      </c>
      <c r="Q973" s="37">
        <f t="shared" si="216"/>
        <v>299480</v>
      </c>
    </row>
    <row r="974" spans="1:17" s="34" customFormat="1" ht="15" x14ac:dyDescent="0.3">
      <c r="A974" s="53">
        <v>45201</v>
      </c>
      <c r="B974" s="54" t="s">
        <v>1300</v>
      </c>
      <c r="C974" s="62">
        <v>261160.27</v>
      </c>
      <c r="D974" s="35">
        <f t="shared" si="217"/>
        <v>3.6109479922993441E-4</v>
      </c>
      <c r="E974" s="61">
        <f t="shared" si="205"/>
        <v>2105023</v>
      </c>
      <c r="F974" s="36">
        <f t="shared" si="206"/>
        <v>3737841</v>
      </c>
      <c r="G974" s="36">
        <f t="shared" si="207"/>
        <v>735433</v>
      </c>
      <c r="H974" s="37">
        <f t="shared" si="208"/>
        <v>5836</v>
      </c>
      <c r="I974" s="37">
        <f t="shared" si="209"/>
        <v>225478</v>
      </c>
      <c r="J974" s="37">
        <f t="shared" si="210"/>
        <v>99510</v>
      </c>
      <c r="K974" s="37">
        <f t="shared" si="211"/>
        <v>330824</v>
      </c>
      <c r="L974" s="37"/>
      <c r="M974" s="37">
        <f t="shared" si="212"/>
        <v>75686</v>
      </c>
      <c r="N974" s="37">
        <f t="shared" si="213"/>
        <v>336721</v>
      </c>
      <c r="O974" s="37">
        <f t="shared" si="214"/>
        <v>412407</v>
      </c>
      <c r="P974" s="37">
        <f t="shared" si="215"/>
        <v>412407</v>
      </c>
      <c r="Q974" s="37">
        <f t="shared" si="216"/>
        <v>387222</v>
      </c>
    </row>
    <row r="975" spans="1:17" s="34" customFormat="1" ht="15" x14ac:dyDescent="0.3">
      <c r="A975" s="53">
        <v>45203</v>
      </c>
      <c r="B975" s="54" t="s">
        <v>1301</v>
      </c>
      <c r="C975" s="62">
        <v>7713.81</v>
      </c>
      <c r="D975" s="35">
        <f t="shared" si="217"/>
        <v>1.0665545234915941E-5</v>
      </c>
      <c r="E975" s="61">
        <f t="shared" si="205"/>
        <v>62175</v>
      </c>
      <c r="F975" s="36">
        <f t="shared" si="206"/>
        <v>110403</v>
      </c>
      <c r="G975" s="36">
        <f t="shared" si="207"/>
        <v>21722</v>
      </c>
      <c r="H975" s="37">
        <f t="shared" si="208"/>
        <v>172</v>
      </c>
      <c r="I975" s="37">
        <f t="shared" si="209"/>
        <v>6660</v>
      </c>
      <c r="J975" s="37">
        <f t="shared" si="210"/>
        <v>2939</v>
      </c>
      <c r="K975" s="37">
        <f t="shared" si="211"/>
        <v>9771</v>
      </c>
      <c r="L975" s="37"/>
      <c r="M975" s="37">
        <f t="shared" si="212"/>
        <v>2236</v>
      </c>
      <c r="N975" s="37">
        <f t="shared" si="213"/>
        <v>9946</v>
      </c>
      <c r="O975" s="37">
        <f t="shared" si="214"/>
        <v>12182</v>
      </c>
      <c r="P975" s="37">
        <f t="shared" si="215"/>
        <v>12182</v>
      </c>
      <c r="Q975" s="37">
        <f t="shared" si="216"/>
        <v>11437</v>
      </c>
    </row>
    <row r="976" spans="1:17" s="34" customFormat="1" ht="15" x14ac:dyDescent="0.3">
      <c r="A976" s="53">
        <v>45205</v>
      </c>
      <c r="B976" s="54" t="s">
        <v>1302</v>
      </c>
      <c r="C976" s="62">
        <v>766625.03</v>
      </c>
      <c r="D976" s="35">
        <f t="shared" si="217"/>
        <v>1.0599786533092973E-3</v>
      </c>
      <c r="E976" s="61">
        <f t="shared" si="205"/>
        <v>6179206</v>
      </c>
      <c r="F976" s="36">
        <f t="shared" si="206"/>
        <v>10972274</v>
      </c>
      <c r="G976" s="36">
        <f t="shared" si="207"/>
        <v>2158832</v>
      </c>
      <c r="H976" s="37">
        <f t="shared" si="208"/>
        <v>17130</v>
      </c>
      <c r="I976" s="37">
        <f t="shared" si="209"/>
        <v>661881</v>
      </c>
      <c r="J976" s="37">
        <f t="shared" si="210"/>
        <v>292109</v>
      </c>
      <c r="K976" s="37">
        <f t="shared" si="211"/>
        <v>971120</v>
      </c>
      <c r="L976" s="37"/>
      <c r="M976" s="37">
        <f t="shared" si="212"/>
        <v>222172</v>
      </c>
      <c r="N976" s="37">
        <f t="shared" si="213"/>
        <v>988431</v>
      </c>
      <c r="O976" s="37">
        <f t="shared" si="214"/>
        <v>1210603</v>
      </c>
      <c r="P976" s="37">
        <f t="shared" si="215"/>
        <v>1210603</v>
      </c>
      <c r="Q976" s="37">
        <f t="shared" si="216"/>
        <v>1136673</v>
      </c>
    </row>
    <row r="977" spans="1:17" s="34" customFormat="1" ht="15" x14ac:dyDescent="0.3">
      <c r="A977" s="53">
        <v>45207</v>
      </c>
      <c r="B977" s="54" t="s">
        <v>1303</v>
      </c>
      <c r="C977" s="62">
        <v>11015.42</v>
      </c>
      <c r="D977" s="35">
        <f t="shared" si="217"/>
        <v>1.5230535920848162E-5</v>
      </c>
      <c r="E977" s="61">
        <f t="shared" si="205"/>
        <v>88787</v>
      </c>
      <c r="F977" s="36">
        <f t="shared" si="206"/>
        <v>157658</v>
      </c>
      <c r="G977" s="36">
        <f t="shared" si="207"/>
        <v>31020</v>
      </c>
      <c r="H977" s="37">
        <f t="shared" si="208"/>
        <v>246</v>
      </c>
      <c r="I977" s="37">
        <f t="shared" si="209"/>
        <v>9510</v>
      </c>
      <c r="J977" s="37">
        <f t="shared" si="210"/>
        <v>4197</v>
      </c>
      <c r="K977" s="37">
        <f t="shared" si="211"/>
        <v>13953</v>
      </c>
      <c r="L977" s="37"/>
      <c r="M977" s="37">
        <f t="shared" si="212"/>
        <v>3192</v>
      </c>
      <c r="N977" s="37">
        <f t="shared" si="213"/>
        <v>14202</v>
      </c>
      <c r="O977" s="37">
        <f t="shared" si="214"/>
        <v>17394</v>
      </c>
      <c r="P977" s="37">
        <f t="shared" si="215"/>
        <v>17394</v>
      </c>
      <c r="Q977" s="37">
        <f t="shared" si="216"/>
        <v>16333</v>
      </c>
    </row>
    <row r="978" spans="1:17" s="34" customFormat="1" ht="15" x14ac:dyDescent="0.3">
      <c r="A978" s="53">
        <v>45301</v>
      </c>
      <c r="B978" s="54" t="s">
        <v>1304</v>
      </c>
      <c r="C978" s="62">
        <v>12294.28</v>
      </c>
      <c r="D978" s="35">
        <f t="shared" si="217"/>
        <v>1.6998759299324505E-5</v>
      </c>
      <c r="E978" s="61">
        <f t="shared" si="205"/>
        <v>99095</v>
      </c>
      <c r="F978" s="36">
        <f t="shared" si="206"/>
        <v>175961</v>
      </c>
      <c r="G978" s="36">
        <f t="shared" si="207"/>
        <v>34621</v>
      </c>
      <c r="H978" s="37">
        <f t="shared" si="208"/>
        <v>275</v>
      </c>
      <c r="I978" s="37">
        <f t="shared" si="209"/>
        <v>10615</v>
      </c>
      <c r="J978" s="37">
        <f t="shared" si="210"/>
        <v>4685</v>
      </c>
      <c r="K978" s="37">
        <f t="shared" si="211"/>
        <v>15575</v>
      </c>
      <c r="L978" s="37"/>
      <c r="M978" s="37">
        <f t="shared" si="212"/>
        <v>3563</v>
      </c>
      <c r="N978" s="37">
        <f t="shared" si="213"/>
        <v>15851</v>
      </c>
      <c r="O978" s="37">
        <f t="shared" si="214"/>
        <v>19414</v>
      </c>
      <c r="P978" s="37">
        <f t="shared" si="215"/>
        <v>19414</v>
      </c>
      <c r="Q978" s="37">
        <f t="shared" si="216"/>
        <v>18229</v>
      </c>
    </row>
    <row r="979" spans="1:17" s="34" customFormat="1" ht="15" x14ac:dyDescent="0.3">
      <c r="A979" s="53">
        <v>45302</v>
      </c>
      <c r="B979" s="54" t="s">
        <v>1305</v>
      </c>
      <c r="C979" s="62">
        <v>103731.73</v>
      </c>
      <c r="D979" s="35">
        <f t="shared" si="217"/>
        <v>1.4342529289820295E-4</v>
      </c>
      <c r="E979" s="61">
        <f t="shared" si="205"/>
        <v>836106</v>
      </c>
      <c r="F979" s="36">
        <f t="shared" si="206"/>
        <v>1484654</v>
      </c>
      <c r="G979" s="36">
        <f t="shared" si="207"/>
        <v>292111</v>
      </c>
      <c r="H979" s="37">
        <f t="shared" si="208"/>
        <v>2318</v>
      </c>
      <c r="I979" s="37">
        <f t="shared" si="209"/>
        <v>89559</v>
      </c>
      <c r="J979" s="37">
        <f t="shared" si="210"/>
        <v>39525</v>
      </c>
      <c r="K979" s="37">
        <f t="shared" si="211"/>
        <v>131402</v>
      </c>
      <c r="L979" s="37"/>
      <c r="M979" s="37">
        <f t="shared" si="212"/>
        <v>30062</v>
      </c>
      <c r="N979" s="37">
        <f t="shared" si="213"/>
        <v>133744</v>
      </c>
      <c r="O979" s="37">
        <f t="shared" si="214"/>
        <v>163806</v>
      </c>
      <c r="P979" s="37">
        <f t="shared" si="215"/>
        <v>163806</v>
      </c>
      <c r="Q979" s="37">
        <f t="shared" si="216"/>
        <v>153803</v>
      </c>
    </row>
    <row r="980" spans="1:17" s="34" customFormat="1" ht="15" x14ac:dyDescent="0.3">
      <c r="A980" s="53">
        <v>45303</v>
      </c>
      <c r="B980" s="54" t="s">
        <v>1306</v>
      </c>
      <c r="C980" s="62">
        <v>2284.96</v>
      </c>
      <c r="D980" s="35">
        <f t="shared" si="217"/>
        <v>3.1593135221082098E-6</v>
      </c>
      <c r="E980" s="61">
        <f t="shared" si="205"/>
        <v>18417</v>
      </c>
      <c r="F980" s="36">
        <f t="shared" si="206"/>
        <v>32703</v>
      </c>
      <c r="G980" s="36">
        <f t="shared" si="207"/>
        <v>6434</v>
      </c>
      <c r="H980" s="37">
        <f t="shared" si="208"/>
        <v>51</v>
      </c>
      <c r="I980" s="37">
        <f t="shared" si="209"/>
        <v>1973</v>
      </c>
      <c r="J980" s="37">
        <f t="shared" si="210"/>
        <v>871</v>
      </c>
      <c r="K980" s="37">
        <f t="shared" si="211"/>
        <v>2895</v>
      </c>
      <c r="L980" s="37"/>
      <c r="M980" s="37">
        <f t="shared" si="212"/>
        <v>662</v>
      </c>
      <c r="N980" s="37">
        <f t="shared" si="213"/>
        <v>2946</v>
      </c>
      <c r="O980" s="37">
        <f t="shared" si="214"/>
        <v>3608</v>
      </c>
      <c r="P980" s="37">
        <f t="shared" si="215"/>
        <v>3608</v>
      </c>
      <c r="Q980" s="37">
        <f t="shared" si="216"/>
        <v>3388</v>
      </c>
    </row>
    <row r="981" spans="1:17" s="34" customFormat="1" ht="15" x14ac:dyDescent="0.3">
      <c r="A981" s="53">
        <v>45304</v>
      </c>
      <c r="B981" s="54" t="s">
        <v>1307</v>
      </c>
      <c r="C981" s="62">
        <v>9007.42</v>
      </c>
      <c r="D981" s="35">
        <f t="shared" si="217"/>
        <v>1.2454162788542438E-5</v>
      </c>
      <c r="E981" s="61">
        <f t="shared" si="205"/>
        <v>72602</v>
      </c>
      <c r="F981" s="36">
        <f t="shared" si="206"/>
        <v>128918</v>
      </c>
      <c r="G981" s="36">
        <f t="shared" si="207"/>
        <v>25365</v>
      </c>
      <c r="H981" s="37">
        <f t="shared" si="208"/>
        <v>201</v>
      </c>
      <c r="I981" s="37">
        <f t="shared" si="209"/>
        <v>7777</v>
      </c>
      <c r="J981" s="37">
        <f t="shared" si="210"/>
        <v>3432</v>
      </c>
      <c r="K981" s="37">
        <f t="shared" si="211"/>
        <v>11410</v>
      </c>
      <c r="L981" s="37"/>
      <c r="M981" s="37">
        <f t="shared" si="212"/>
        <v>2610</v>
      </c>
      <c r="N981" s="37">
        <f t="shared" si="213"/>
        <v>11614</v>
      </c>
      <c r="O981" s="37">
        <f t="shared" si="214"/>
        <v>14224</v>
      </c>
      <c r="P981" s="37">
        <f t="shared" si="215"/>
        <v>14224</v>
      </c>
      <c r="Q981" s="37">
        <f t="shared" si="216"/>
        <v>13355</v>
      </c>
    </row>
    <row r="982" spans="1:17" s="34" customFormat="1" ht="15" x14ac:dyDescent="0.3">
      <c r="A982" s="53">
        <v>45305</v>
      </c>
      <c r="B982" s="54" t="s">
        <v>1308</v>
      </c>
      <c r="C982" s="62">
        <v>4144.17</v>
      </c>
      <c r="D982" s="35">
        <f t="shared" si="217"/>
        <v>5.7299612767467171E-6</v>
      </c>
      <c r="E982" s="61">
        <f t="shared" si="205"/>
        <v>33403</v>
      </c>
      <c r="F982" s="36">
        <f t="shared" si="206"/>
        <v>59313</v>
      </c>
      <c r="G982" s="36">
        <f t="shared" si="207"/>
        <v>11670</v>
      </c>
      <c r="H982" s="37">
        <f t="shared" si="208"/>
        <v>93</v>
      </c>
      <c r="I982" s="37">
        <f t="shared" si="209"/>
        <v>3578</v>
      </c>
      <c r="J982" s="37">
        <f t="shared" si="210"/>
        <v>1579</v>
      </c>
      <c r="K982" s="37">
        <f t="shared" si="211"/>
        <v>5250</v>
      </c>
      <c r="L982" s="37"/>
      <c r="M982" s="37">
        <f t="shared" si="212"/>
        <v>1201</v>
      </c>
      <c r="N982" s="37">
        <f t="shared" si="213"/>
        <v>5343</v>
      </c>
      <c r="O982" s="37">
        <f t="shared" si="214"/>
        <v>6544</v>
      </c>
      <c r="P982" s="37">
        <f t="shared" si="215"/>
        <v>6544</v>
      </c>
      <c r="Q982" s="37">
        <f t="shared" si="216"/>
        <v>6145</v>
      </c>
    </row>
    <row r="983" spans="1:17" s="34" customFormat="1" ht="15" x14ac:dyDescent="0.3">
      <c r="A983" s="53">
        <v>45526</v>
      </c>
      <c r="B983" s="54" t="s">
        <v>1309</v>
      </c>
      <c r="C983" s="62">
        <v>789988.58</v>
      </c>
      <c r="D983" s="35">
        <f t="shared" si="217"/>
        <v>1.0922824045519672E-3</v>
      </c>
      <c r="E983" s="61">
        <f t="shared" si="205"/>
        <v>6367522</v>
      </c>
      <c r="F983" s="36">
        <f t="shared" si="206"/>
        <v>11306664</v>
      </c>
      <c r="G983" s="36">
        <f t="shared" si="207"/>
        <v>2224624</v>
      </c>
      <c r="H983" s="37">
        <f t="shared" si="208"/>
        <v>17653</v>
      </c>
      <c r="I983" s="37">
        <f t="shared" si="209"/>
        <v>682053</v>
      </c>
      <c r="J983" s="37">
        <f t="shared" si="210"/>
        <v>301011</v>
      </c>
      <c r="K983" s="37">
        <f t="shared" si="211"/>
        <v>1000717</v>
      </c>
      <c r="L983" s="37"/>
      <c r="M983" s="37">
        <f t="shared" si="212"/>
        <v>228943</v>
      </c>
      <c r="N983" s="37">
        <f t="shared" si="213"/>
        <v>1018554</v>
      </c>
      <c r="O983" s="37">
        <f t="shared" si="214"/>
        <v>1247497</v>
      </c>
      <c r="P983" s="37">
        <f t="shared" si="215"/>
        <v>1247497</v>
      </c>
      <c r="Q983" s="37">
        <f t="shared" si="216"/>
        <v>1171314</v>
      </c>
    </row>
    <row r="984" spans="1:17" s="34" customFormat="1" ht="15" x14ac:dyDescent="0.3">
      <c r="A984" s="53">
        <v>45527</v>
      </c>
      <c r="B984" s="54" t="s">
        <v>1310</v>
      </c>
      <c r="C984" s="62">
        <v>210467.95</v>
      </c>
      <c r="D984" s="35">
        <f t="shared" si="217"/>
        <v>2.910047617487372E-4</v>
      </c>
      <c r="E984" s="61">
        <f t="shared" si="205"/>
        <v>1696429</v>
      </c>
      <c r="F984" s="36">
        <f t="shared" si="206"/>
        <v>3012310</v>
      </c>
      <c r="G984" s="36">
        <f t="shared" si="207"/>
        <v>592682</v>
      </c>
      <c r="H984" s="37">
        <f t="shared" si="208"/>
        <v>4703</v>
      </c>
      <c r="I984" s="37">
        <f t="shared" si="209"/>
        <v>181712</v>
      </c>
      <c r="J984" s="37">
        <f t="shared" si="210"/>
        <v>80195</v>
      </c>
      <c r="K984" s="37">
        <f t="shared" si="211"/>
        <v>266610</v>
      </c>
      <c r="L984" s="37"/>
      <c r="M984" s="37">
        <f t="shared" si="212"/>
        <v>60995</v>
      </c>
      <c r="N984" s="37">
        <f t="shared" si="213"/>
        <v>271362</v>
      </c>
      <c r="O984" s="37">
        <f t="shared" si="214"/>
        <v>332357</v>
      </c>
      <c r="P984" s="37">
        <f t="shared" si="215"/>
        <v>332357</v>
      </c>
      <c r="Q984" s="37">
        <f t="shared" si="216"/>
        <v>312060</v>
      </c>
    </row>
    <row r="985" spans="1:17" s="34" customFormat="1" ht="15" x14ac:dyDescent="0.3">
      <c r="A985" s="53">
        <v>46201</v>
      </c>
      <c r="B985" s="54" t="s">
        <v>1311</v>
      </c>
      <c r="C985" s="62">
        <v>264812.55</v>
      </c>
      <c r="D985" s="35">
        <f t="shared" si="217"/>
        <v>3.6614464587518222E-4</v>
      </c>
      <c r="E985" s="61">
        <f t="shared" si="205"/>
        <v>2134461</v>
      </c>
      <c r="F985" s="36">
        <f t="shared" si="206"/>
        <v>3790114</v>
      </c>
      <c r="G985" s="36">
        <f t="shared" si="207"/>
        <v>745718</v>
      </c>
      <c r="H985" s="37">
        <f t="shared" si="208"/>
        <v>5917</v>
      </c>
      <c r="I985" s="37">
        <f t="shared" si="209"/>
        <v>228631</v>
      </c>
      <c r="J985" s="37">
        <f t="shared" si="210"/>
        <v>100902</v>
      </c>
      <c r="K985" s="37">
        <f t="shared" si="211"/>
        <v>335450</v>
      </c>
      <c r="L985" s="37"/>
      <c r="M985" s="37">
        <f t="shared" si="212"/>
        <v>76744</v>
      </c>
      <c r="N985" s="37">
        <f t="shared" si="213"/>
        <v>341430</v>
      </c>
      <c r="O985" s="37">
        <f t="shared" si="214"/>
        <v>418174</v>
      </c>
      <c r="P985" s="37">
        <f t="shared" si="215"/>
        <v>418174</v>
      </c>
      <c r="Q985" s="37">
        <f t="shared" si="216"/>
        <v>392637</v>
      </c>
    </row>
    <row r="986" spans="1:17" s="34" customFormat="1" ht="15" x14ac:dyDescent="0.3">
      <c r="A986" s="53">
        <v>46203</v>
      </c>
      <c r="B986" s="54" t="s">
        <v>1312</v>
      </c>
      <c r="C986" s="62">
        <v>6014.75</v>
      </c>
      <c r="D986" s="35">
        <f t="shared" si="217"/>
        <v>8.3163298294501235E-6</v>
      </c>
      <c r="E986" s="61">
        <f t="shared" si="205"/>
        <v>48481</v>
      </c>
      <c r="F986" s="36">
        <f t="shared" si="206"/>
        <v>86086</v>
      </c>
      <c r="G986" s="36">
        <f t="shared" si="207"/>
        <v>16938</v>
      </c>
      <c r="H986" s="37">
        <f t="shared" si="208"/>
        <v>134</v>
      </c>
      <c r="I986" s="37">
        <f t="shared" si="209"/>
        <v>5193</v>
      </c>
      <c r="J986" s="37">
        <f t="shared" si="210"/>
        <v>2292</v>
      </c>
      <c r="K986" s="37">
        <f t="shared" si="211"/>
        <v>7619</v>
      </c>
      <c r="L986" s="37"/>
      <c r="M986" s="37">
        <f t="shared" si="212"/>
        <v>1743</v>
      </c>
      <c r="N986" s="37">
        <f t="shared" si="213"/>
        <v>7755</v>
      </c>
      <c r="O986" s="37">
        <f t="shared" si="214"/>
        <v>9498</v>
      </c>
      <c r="P986" s="37">
        <f t="shared" si="215"/>
        <v>9498</v>
      </c>
      <c r="Q986" s="37">
        <f t="shared" si="216"/>
        <v>8918</v>
      </c>
    </row>
    <row r="987" spans="1:17" s="34" customFormat="1" ht="15" x14ac:dyDescent="0.3">
      <c r="A987" s="53">
        <v>46205</v>
      </c>
      <c r="B987" s="54" t="s">
        <v>1313</v>
      </c>
      <c r="C987" s="62">
        <v>775171.36</v>
      </c>
      <c r="D987" s="35">
        <f t="shared" si="217"/>
        <v>1.0717952872693662E-3</v>
      </c>
      <c r="E987" s="61">
        <f t="shared" si="205"/>
        <v>6248091</v>
      </c>
      <c r="F987" s="36">
        <f t="shared" si="206"/>
        <v>11094593</v>
      </c>
      <c r="G987" s="36">
        <f t="shared" si="207"/>
        <v>2182899</v>
      </c>
      <c r="H987" s="37">
        <f t="shared" si="208"/>
        <v>17321</v>
      </c>
      <c r="I987" s="37">
        <f t="shared" si="209"/>
        <v>669260</v>
      </c>
      <c r="J987" s="37">
        <f t="shared" si="210"/>
        <v>295365</v>
      </c>
      <c r="K987" s="37">
        <f t="shared" si="211"/>
        <v>981946</v>
      </c>
      <c r="L987" s="37"/>
      <c r="M987" s="37">
        <f t="shared" si="212"/>
        <v>224649</v>
      </c>
      <c r="N987" s="37">
        <f t="shared" si="213"/>
        <v>999450</v>
      </c>
      <c r="O987" s="37">
        <f t="shared" si="214"/>
        <v>1224099</v>
      </c>
      <c r="P987" s="37">
        <f t="shared" si="215"/>
        <v>1224099</v>
      </c>
      <c r="Q987" s="37">
        <f t="shared" si="216"/>
        <v>1149345</v>
      </c>
    </row>
    <row r="988" spans="1:17" s="34" customFormat="1" ht="15" x14ac:dyDescent="0.3">
      <c r="A988" s="53">
        <v>46301</v>
      </c>
      <c r="B988" s="54" t="s">
        <v>1314</v>
      </c>
      <c r="C988" s="62">
        <v>13184.85</v>
      </c>
      <c r="D988" s="35">
        <f t="shared" si="217"/>
        <v>1.8230111201932824E-5</v>
      </c>
      <c r="E988" s="61">
        <f t="shared" si="205"/>
        <v>106273</v>
      </c>
      <c r="F988" s="36">
        <f t="shared" si="206"/>
        <v>188707</v>
      </c>
      <c r="G988" s="36">
        <f t="shared" si="207"/>
        <v>37129</v>
      </c>
      <c r="H988" s="37">
        <f t="shared" si="208"/>
        <v>295</v>
      </c>
      <c r="I988" s="37">
        <f t="shared" si="209"/>
        <v>11383</v>
      </c>
      <c r="J988" s="37">
        <f t="shared" si="210"/>
        <v>5024</v>
      </c>
      <c r="K988" s="37">
        <f t="shared" si="211"/>
        <v>16702</v>
      </c>
      <c r="L988" s="37"/>
      <c r="M988" s="37">
        <f t="shared" si="212"/>
        <v>3821</v>
      </c>
      <c r="N988" s="37">
        <f t="shared" si="213"/>
        <v>17000</v>
      </c>
      <c r="O988" s="37">
        <f t="shared" si="214"/>
        <v>20821</v>
      </c>
      <c r="P988" s="37">
        <f t="shared" si="215"/>
        <v>20821</v>
      </c>
      <c r="Q988" s="37">
        <f t="shared" si="216"/>
        <v>19549</v>
      </c>
    </row>
    <row r="989" spans="1:17" s="34" customFormat="1" ht="15" x14ac:dyDescent="0.3">
      <c r="A989" s="53">
        <v>46302</v>
      </c>
      <c r="B989" s="54" t="s">
        <v>1315</v>
      </c>
      <c r="C989" s="62">
        <v>102011</v>
      </c>
      <c r="D989" s="35">
        <f t="shared" si="217"/>
        <v>1.410461153384657E-4</v>
      </c>
      <c r="E989" s="61">
        <f t="shared" si="205"/>
        <v>822236</v>
      </c>
      <c r="F989" s="36">
        <f t="shared" si="206"/>
        <v>1460026</v>
      </c>
      <c r="G989" s="36">
        <f t="shared" si="207"/>
        <v>287265</v>
      </c>
      <c r="H989" s="37">
        <f t="shared" si="208"/>
        <v>2279</v>
      </c>
      <c r="I989" s="37">
        <f t="shared" si="209"/>
        <v>88073</v>
      </c>
      <c r="J989" s="37">
        <f t="shared" si="210"/>
        <v>38869</v>
      </c>
      <c r="K989" s="37">
        <f t="shared" si="211"/>
        <v>129221</v>
      </c>
      <c r="L989" s="37"/>
      <c r="M989" s="37">
        <f t="shared" si="212"/>
        <v>29563</v>
      </c>
      <c r="N989" s="37">
        <f t="shared" si="213"/>
        <v>131526</v>
      </c>
      <c r="O989" s="37">
        <f t="shared" si="214"/>
        <v>161089</v>
      </c>
      <c r="P989" s="37">
        <f t="shared" si="215"/>
        <v>161089</v>
      </c>
      <c r="Q989" s="37">
        <f t="shared" si="216"/>
        <v>151251</v>
      </c>
    </row>
    <row r="990" spans="1:17" s="34" customFormat="1" ht="15" x14ac:dyDescent="0.3">
      <c r="A990" s="53">
        <v>46303</v>
      </c>
      <c r="B990" s="54" t="s">
        <v>1316</v>
      </c>
      <c r="C990" s="62">
        <v>1335.41</v>
      </c>
      <c r="D990" s="35">
        <f t="shared" si="217"/>
        <v>1.8464125720181205E-6</v>
      </c>
      <c r="E990" s="61">
        <f t="shared" si="205"/>
        <v>10764</v>
      </c>
      <c r="F990" s="36">
        <f t="shared" si="206"/>
        <v>19113</v>
      </c>
      <c r="G990" s="36">
        <f t="shared" si="207"/>
        <v>3761</v>
      </c>
      <c r="H990" s="37">
        <f t="shared" si="208"/>
        <v>30</v>
      </c>
      <c r="I990" s="37">
        <f t="shared" si="209"/>
        <v>1153</v>
      </c>
      <c r="J990" s="37">
        <f t="shared" si="210"/>
        <v>509</v>
      </c>
      <c r="K990" s="37">
        <f t="shared" si="211"/>
        <v>1692</v>
      </c>
      <c r="L990" s="37"/>
      <c r="M990" s="37">
        <f t="shared" si="212"/>
        <v>387</v>
      </c>
      <c r="N990" s="37">
        <f t="shared" si="213"/>
        <v>1722</v>
      </c>
      <c r="O990" s="37">
        <f t="shared" si="214"/>
        <v>2109</v>
      </c>
      <c r="P990" s="37">
        <f t="shared" si="215"/>
        <v>2109</v>
      </c>
      <c r="Q990" s="37">
        <f t="shared" si="216"/>
        <v>1980</v>
      </c>
    </row>
    <row r="991" spans="1:17" s="34" customFormat="1" ht="15" x14ac:dyDescent="0.3">
      <c r="A991" s="53">
        <v>46304</v>
      </c>
      <c r="B991" s="54" t="s">
        <v>1317</v>
      </c>
      <c r="C991" s="62">
        <v>20112.060000000001</v>
      </c>
      <c r="D991" s="35">
        <f t="shared" si="217"/>
        <v>2.7808059272570042E-5</v>
      </c>
      <c r="E991" s="61">
        <f t="shared" si="205"/>
        <v>162109</v>
      </c>
      <c r="F991" s="36">
        <f t="shared" si="206"/>
        <v>287853</v>
      </c>
      <c r="G991" s="36">
        <f t="shared" si="207"/>
        <v>56636</v>
      </c>
      <c r="H991" s="37">
        <f t="shared" si="208"/>
        <v>449</v>
      </c>
      <c r="I991" s="37">
        <f t="shared" si="209"/>
        <v>17364</v>
      </c>
      <c r="J991" s="37">
        <f t="shared" si="210"/>
        <v>7663</v>
      </c>
      <c r="K991" s="37">
        <f t="shared" si="211"/>
        <v>25476</v>
      </c>
      <c r="L991" s="37"/>
      <c r="M991" s="37">
        <f t="shared" si="212"/>
        <v>5829</v>
      </c>
      <c r="N991" s="37">
        <f t="shared" si="213"/>
        <v>25931</v>
      </c>
      <c r="O991" s="37">
        <f t="shared" si="214"/>
        <v>31760</v>
      </c>
      <c r="P991" s="37">
        <f t="shared" si="215"/>
        <v>31760</v>
      </c>
      <c r="Q991" s="37">
        <f t="shared" si="216"/>
        <v>29820</v>
      </c>
    </row>
    <row r="992" spans="1:17" s="34" customFormat="1" ht="15" x14ac:dyDescent="0.3">
      <c r="A992" s="53">
        <v>46305</v>
      </c>
      <c r="B992" s="54" t="s">
        <v>1318</v>
      </c>
      <c r="C992" s="62">
        <v>11282.73</v>
      </c>
      <c r="D992" s="35">
        <f t="shared" si="217"/>
        <v>1.5600133680806648E-5</v>
      </c>
      <c r="E992" s="61">
        <f t="shared" si="205"/>
        <v>90942</v>
      </c>
      <c r="F992" s="36">
        <f t="shared" si="206"/>
        <v>161483</v>
      </c>
      <c r="G992" s="36">
        <f t="shared" si="207"/>
        <v>31772</v>
      </c>
      <c r="H992" s="37">
        <f t="shared" si="208"/>
        <v>252</v>
      </c>
      <c r="I992" s="37">
        <f t="shared" si="209"/>
        <v>9741</v>
      </c>
      <c r="J992" s="37">
        <f t="shared" si="210"/>
        <v>4299</v>
      </c>
      <c r="K992" s="37">
        <f t="shared" si="211"/>
        <v>14292</v>
      </c>
      <c r="L992" s="37"/>
      <c r="M992" s="37">
        <f t="shared" si="212"/>
        <v>3270</v>
      </c>
      <c r="N992" s="37">
        <f t="shared" si="213"/>
        <v>14547</v>
      </c>
      <c r="O992" s="37">
        <f t="shared" si="214"/>
        <v>17817</v>
      </c>
      <c r="P992" s="37">
        <f t="shared" si="215"/>
        <v>17817</v>
      </c>
      <c r="Q992" s="37">
        <f t="shared" si="216"/>
        <v>16729</v>
      </c>
    </row>
    <row r="993" spans="1:17" s="34" customFormat="1" ht="15" x14ac:dyDescent="0.3">
      <c r="A993" s="53">
        <v>46307</v>
      </c>
      <c r="B993" s="54" t="s">
        <v>1319</v>
      </c>
      <c r="C993" s="62">
        <v>8522.4699999999993</v>
      </c>
      <c r="D993" s="35">
        <f t="shared" si="217"/>
        <v>1.1783643789283643E-5</v>
      </c>
      <c r="E993" s="61">
        <f t="shared" si="205"/>
        <v>68693</v>
      </c>
      <c r="F993" s="36">
        <f t="shared" si="206"/>
        <v>121977</v>
      </c>
      <c r="G993" s="36">
        <f t="shared" si="207"/>
        <v>23999</v>
      </c>
      <c r="H993" s="37">
        <f t="shared" si="208"/>
        <v>190</v>
      </c>
      <c r="I993" s="37">
        <f t="shared" si="209"/>
        <v>7358</v>
      </c>
      <c r="J993" s="37">
        <f t="shared" si="210"/>
        <v>3247</v>
      </c>
      <c r="K993" s="37">
        <f t="shared" si="211"/>
        <v>10795</v>
      </c>
      <c r="L993" s="37"/>
      <c r="M993" s="37">
        <f t="shared" si="212"/>
        <v>2470</v>
      </c>
      <c r="N993" s="37">
        <f t="shared" si="213"/>
        <v>10988</v>
      </c>
      <c r="O993" s="37">
        <f t="shared" si="214"/>
        <v>13458</v>
      </c>
      <c r="P993" s="37">
        <f t="shared" si="215"/>
        <v>13458</v>
      </c>
      <c r="Q993" s="37">
        <f t="shared" si="216"/>
        <v>12636</v>
      </c>
    </row>
    <row r="994" spans="1:17" s="34" customFormat="1" ht="15" x14ac:dyDescent="0.3">
      <c r="A994" s="53">
        <v>46308</v>
      </c>
      <c r="B994" s="54" t="s">
        <v>1320</v>
      </c>
      <c r="C994" s="62">
        <v>623.19000000000005</v>
      </c>
      <c r="D994" s="35">
        <f t="shared" si="217"/>
        <v>8.6165735673386643E-7</v>
      </c>
      <c r="E994" s="61">
        <f t="shared" si="205"/>
        <v>5023</v>
      </c>
      <c r="F994" s="36">
        <f t="shared" si="206"/>
        <v>8919</v>
      </c>
      <c r="G994" s="36">
        <f t="shared" si="207"/>
        <v>1755</v>
      </c>
      <c r="H994" s="37">
        <f t="shared" si="208"/>
        <v>14</v>
      </c>
      <c r="I994" s="37">
        <f t="shared" si="209"/>
        <v>538</v>
      </c>
      <c r="J994" s="37">
        <f t="shared" si="210"/>
        <v>237</v>
      </c>
      <c r="K994" s="37">
        <f t="shared" si="211"/>
        <v>789</v>
      </c>
      <c r="L994" s="37"/>
      <c r="M994" s="37">
        <f t="shared" si="212"/>
        <v>181</v>
      </c>
      <c r="N994" s="37">
        <f t="shared" si="213"/>
        <v>803</v>
      </c>
      <c r="O994" s="37">
        <f t="shared" si="214"/>
        <v>984</v>
      </c>
      <c r="P994" s="37">
        <f t="shared" si="215"/>
        <v>984</v>
      </c>
      <c r="Q994" s="37">
        <f t="shared" si="216"/>
        <v>924</v>
      </c>
    </row>
    <row r="995" spans="1:17" s="34" customFormat="1" ht="15" x14ac:dyDescent="0.3">
      <c r="A995" s="53">
        <v>46309</v>
      </c>
      <c r="B995" s="54" t="s">
        <v>1321</v>
      </c>
      <c r="C995" s="62">
        <v>3193.18</v>
      </c>
      <c r="D995" s="35">
        <f t="shared" si="217"/>
        <v>4.4150693020995959E-6</v>
      </c>
      <c r="E995" s="61">
        <f t="shared" si="205"/>
        <v>25738</v>
      </c>
      <c r="F995" s="36">
        <f t="shared" si="206"/>
        <v>45702</v>
      </c>
      <c r="G995" s="36">
        <f t="shared" si="207"/>
        <v>8992</v>
      </c>
      <c r="H995" s="37">
        <f t="shared" si="208"/>
        <v>71</v>
      </c>
      <c r="I995" s="37">
        <f t="shared" si="209"/>
        <v>2757</v>
      </c>
      <c r="J995" s="37">
        <f t="shared" si="210"/>
        <v>1217</v>
      </c>
      <c r="K995" s="37">
        <f t="shared" si="211"/>
        <v>4045</v>
      </c>
      <c r="L995" s="37"/>
      <c r="M995" s="37">
        <f t="shared" si="212"/>
        <v>925</v>
      </c>
      <c r="N995" s="37">
        <f t="shared" si="213"/>
        <v>4117</v>
      </c>
      <c r="O995" s="37">
        <f t="shared" si="214"/>
        <v>5042</v>
      </c>
      <c r="P995" s="37">
        <f t="shared" si="215"/>
        <v>5042</v>
      </c>
      <c r="Q995" s="37">
        <f t="shared" si="216"/>
        <v>4735</v>
      </c>
    </row>
    <row r="996" spans="1:17" s="34" customFormat="1" ht="15" x14ac:dyDescent="0.3">
      <c r="A996" s="53">
        <v>46311</v>
      </c>
      <c r="B996" s="54" t="s">
        <v>1322</v>
      </c>
      <c r="C996" s="62">
        <v>264.32</v>
      </c>
      <c r="D996" s="35">
        <f t="shared" si="217"/>
        <v>3.6546361869076128E-7</v>
      </c>
      <c r="E996" s="61">
        <f t="shared" si="205"/>
        <v>2130</v>
      </c>
      <c r="F996" s="36">
        <f t="shared" si="206"/>
        <v>3783</v>
      </c>
      <c r="G996" s="36">
        <f t="shared" si="207"/>
        <v>744</v>
      </c>
      <c r="H996" s="37">
        <f t="shared" si="208"/>
        <v>6</v>
      </c>
      <c r="I996" s="37">
        <f t="shared" si="209"/>
        <v>228</v>
      </c>
      <c r="J996" s="37">
        <f t="shared" si="210"/>
        <v>101</v>
      </c>
      <c r="K996" s="37">
        <f t="shared" si="211"/>
        <v>335</v>
      </c>
      <c r="L996" s="37"/>
      <c r="M996" s="37">
        <f t="shared" si="212"/>
        <v>77</v>
      </c>
      <c r="N996" s="37">
        <f t="shared" si="213"/>
        <v>341</v>
      </c>
      <c r="O996" s="37">
        <f t="shared" si="214"/>
        <v>418</v>
      </c>
      <c r="P996" s="37">
        <f t="shared" si="215"/>
        <v>418</v>
      </c>
      <c r="Q996" s="37">
        <f t="shared" si="216"/>
        <v>392</v>
      </c>
    </row>
    <row r="997" spans="1:17" s="34" customFormat="1" ht="15" x14ac:dyDescent="0.3">
      <c r="A997" s="53">
        <v>46313</v>
      </c>
      <c r="B997" s="54" t="s">
        <v>1323</v>
      </c>
      <c r="C997" s="62">
        <v>496.54</v>
      </c>
      <c r="D997" s="35">
        <f t="shared" si="217"/>
        <v>6.8654398163101783E-7</v>
      </c>
      <c r="E997" s="61">
        <f t="shared" si="205"/>
        <v>4002</v>
      </c>
      <c r="F997" s="36">
        <f t="shared" si="206"/>
        <v>7107</v>
      </c>
      <c r="G997" s="36">
        <f t="shared" si="207"/>
        <v>1398</v>
      </c>
      <c r="H997" s="37">
        <f t="shared" si="208"/>
        <v>11</v>
      </c>
      <c r="I997" s="37">
        <f t="shared" si="209"/>
        <v>429</v>
      </c>
      <c r="J997" s="37">
        <f t="shared" si="210"/>
        <v>189</v>
      </c>
      <c r="K997" s="37">
        <f t="shared" si="211"/>
        <v>629</v>
      </c>
      <c r="L997" s="37"/>
      <c r="M997" s="37">
        <f t="shared" si="212"/>
        <v>144</v>
      </c>
      <c r="N997" s="37">
        <f t="shared" si="213"/>
        <v>640</v>
      </c>
      <c r="O997" s="37">
        <f t="shared" si="214"/>
        <v>784</v>
      </c>
      <c r="P997" s="37">
        <f t="shared" si="215"/>
        <v>784</v>
      </c>
      <c r="Q997" s="37">
        <f t="shared" si="216"/>
        <v>736</v>
      </c>
    </row>
    <row r="998" spans="1:17" s="34" customFormat="1" ht="15" x14ac:dyDescent="0.3">
      <c r="A998" s="53">
        <v>46314</v>
      </c>
      <c r="B998" s="54" t="s">
        <v>1324</v>
      </c>
      <c r="C998" s="62">
        <v>792.96</v>
      </c>
      <c r="D998" s="35">
        <f t="shared" si="217"/>
        <v>1.096390856072284E-6</v>
      </c>
      <c r="E998" s="61">
        <f t="shared" si="205"/>
        <v>6391</v>
      </c>
      <c r="F998" s="36">
        <f t="shared" si="206"/>
        <v>11349</v>
      </c>
      <c r="G998" s="36">
        <f t="shared" si="207"/>
        <v>2233</v>
      </c>
      <c r="H998" s="37">
        <f t="shared" si="208"/>
        <v>18</v>
      </c>
      <c r="I998" s="37">
        <f t="shared" si="209"/>
        <v>685</v>
      </c>
      <c r="J998" s="37">
        <f t="shared" si="210"/>
        <v>302</v>
      </c>
      <c r="K998" s="37">
        <f t="shared" si="211"/>
        <v>1005</v>
      </c>
      <c r="L998" s="37"/>
      <c r="M998" s="37">
        <f t="shared" si="212"/>
        <v>230</v>
      </c>
      <c r="N998" s="37">
        <f t="shared" si="213"/>
        <v>1022</v>
      </c>
      <c r="O998" s="37">
        <f t="shared" si="214"/>
        <v>1252</v>
      </c>
      <c r="P998" s="37">
        <f t="shared" si="215"/>
        <v>1252</v>
      </c>
      <c r="Q998" s="37">
        <f t="shared" si="216"/>
        <v>1176</v>
      </c>
    </row>
    <row r="999" spans="1:17" s="34" customFormat="1" ht="15" x14ac:dyDescent="0.3">
      <c r="A999" s="53">
        <v>46315</v>
      </c>
      <c r="B999" s="54" t="s">
        <v>1325</v>
      </c>
      <c r="C999" s="62">
        <v>1133.05</v>
      </c>
      <c r="D999" s="35">
        <f t="shared" si="217"/>
        <v>1.56661831551743E-6</v>
      </c>
      <c r="E999" s="61">
        <f t="shared" si="205"/>
        <v>9133</v>
      </c>
      <c r="F999" s="36">
        <f t="shared" si="206"/>
        <v>16217</v>
      </c>
      <c r="G999" s="36">
        <f t="shared" si="207"/>
        <v>3191</v>
      </c>
      <c r="H999" s="37">
        <f t="shared" si="208"/>
        <v>25</v>
      </c>
      <c r="I999" s="37">
        <f t="shared" si="209"/>
        <v>978</v>
      </c>
      <c r="J999" s="37">
        <f t="shared" si="210"/>
        <v>432</v>
      </c>
      <c r="K999" s="37">
        <f t="shared" si="211"/>
        <v>1435</v>
      </c>
      <c r="L999" s="37"/>
      <c r="M999" s="37">
        <f t="shared" si="212"/>
        <v>328</v>
      </c>
      <c r="N999" s="37">
        <f t="shared" si="213"/>
        <v>1461</v>
      </c>
      <c r="O999" s="37">
        <f t="shared" si="214"/>
        <v>1789</v>
      </c>
      <c r="P999" s="37">
        <f t="shared" si="215"/>
        <v>1789</v>
      </c>
      <c r="Q999" s="37">
        <f t="shared" si="216"/>
        <v>1680</v>
      </c>
    </row>
    <row r="1000" spans="1:17" s="34" customFormat="1" ht="15" x14ac:dyDescent="0.3">
      <c r="A1000" s="53">
        <v>46531</v>
      </c>
      <c r="B1000" s="54" t="s">
        <v>1326</v>
      </c>
      <c r="C1000" s="62">
        <v>57177.43</v>
      </c>
      <c r="D1000" s="35">
        <f t="shared" si="217"/>
        <v>7.9056713359706778E-5</v>
      </c>
      <c r="E1000" s="61">
        <f t="shared" si="205"/>
        <v>460866</v>
      </c>
      <c r="F1000" s="36">
        <f t="shared" si="206"/>
        <v>818349</v>
      </c>
      <c r="G1000" s="36">
        <f t="shared" si="207"/>
        <v>161013</v>
      </c>
      <c r="H1000" s="37">
        <f t="shared" si="208"/>
        <v>1278</v>
      </c>
      <c r="I1000" s="37">
        <f t="shared" si="209"/>
        <v>49365</v>
      </c>
      <c r="J1000" s="37">
        <f t="shared" si="210"/>
        <v>21786</v>
      </c>
      <c r="K1000" s="37">
        <f t="shared" si="211"/>
        <v>72429</v>
      </c>
      <c r="L1000" s="37"/>
      <c r="M1000" s="37">
        <f t="shared" si="212"/>
        <v>16570</v>
      </c>
      <c r="N1000" s="37">
        <f t="shared" si="213"/>
        <v>73720</v>
      </c>
      <c r="O1000" s="37">
        <f t="shared" si="214"/>
        <v>90290</v>
      </c>
      <c r="P1000" s="37">
        <f t="shared" si="215"/>
        <v>90290</v>
      </c>
      <c r="Q1000" s="37">
        <f t="shared" si="216"/>
        <v>84777</v>
      </c>
    </row>
    <row r="1001" spans="1:17" s="34" customFormat="1" ht="15" x14ac:dyDescent="0.3">
      <c r="A1001" s="53">
        <v>46533</v>
      </c>
      <c r="B1001" s="54" t="s">
        <v>1327</v>
      </c>
      <c r="C1001" s="62">
        <v>892648.84</v>
      </c>
      <c r="D1001" s="35">
        <f t="shared" si="217"/>
        <v>1.2342262230875848E-3</v>
      </c>
      <c r="E1001" s="61">
        <f t="shared" si="205"/>
        <v>7194992</v>
      </c>
      <c r="F1001" s="36">
        <f t="shared" si="206"/>
        <v>12775983</v>
      </c>
      <c r="G1001" s="36">
        <f t="shared" si="207"/>
        <v>2513718</v>
      </c>
      <c r="H1001" s="37">
        <f t="shared" si="208"/>
        <v>19947</v>
      </c>
      <c r="I1001" s="37">
        <f t="shared" si="209"/>
        <v>770687</v>
      </c>
      <c r="J1001" s="37">
        <f t="shared" si="210"/>
        <v>340128</v>
      </c>
      <c r="K1001" s="37">
        <f t="shared" si="211"/>
        <v>1130762</v>
      </c>
      <c r="L1001" s="37"/>
      <c r="M1001" s="37">
        <f t="shared" si="212"/>
        <v>258694</v>
      </c>
      <c r="N1001" s="37">
        <f t="shared" si="213"/>
        <v>1150917</v>
      </c>
      <c r="O1001" s="37">
        <f t="shared" si="214"/>
        <v>1409611</v>
      </c>
      <c r="P1001" s="37">
        <f t="shared" si="215"/>
        <v>1409611</v>
      </c>
      <c r="Q1001" s="37">
        <f t="shared" si="216"/>
        <v>1323528</v>
      </c>
    </row>
    <row r="1002" spans="1:17" s="34" customFormat="1" ht="15" x14ac:dyDescent="0.3">
      <c r="A1002" s="53">
        <v>46534</v>
      </c>
      <c r="B1002" s="54" t="s">
        <v>1328</v>
      </c>
      <c r="C1002" s="62">
        <v>107395.08</v>
      </c>
      <c r="D1002" s="35">
        <f t="shared" si="217"/>
        <v>1.4849044554473293E-4</v>
      </c>
      <c r="E1002" s="61">
        <f t="shared" si="205"/>
        <v>865633</v>
      </c>
      <c r="F1002" s="36">
        <f t="shared" si="206"/>
        <v>1537086</v>
      </c>
      <c r="G1002" s="36">
        <f t="shared" si="207"/>
        <v>302427</v>
      </c>
      <c r="H1002" s="37">
        <f t="shared" si="208"/>
        <v>2400</v>
      </c>
      <c r="I1002" s="37">
        <f t="shared" si="209"/>
        <v>92722</v>
      </c>
      <c r="J1002" s="37">
        <f t="shared" si="210"/>
        <v>40921</v>
      </c>
      <c r="K1002" s="37">
        <f t="shared" si="211"/>
        <v>136043</v>
      </c>
      <c r="L1002" s="37"/>
      <c r="M1002" s="37">
        <f t="shared" si="212"/>
        <v>31124</v>
      </c>
      <c r="N1002" s="37">
        <f t="shared" si="213"/>
        <v>138467</v>
      </c>
      <c r="O1002" s="37">
        <f t="shared" si="214"/>
        <v>169591</v>
      </c>
      <c r="P1002" s="37">
        <f t="shared" si="215"/>
        <v>169591</v>
      </c>
      <c r="Q1002" s="37">
        <f t="shared" si="216"/>
        <v>159234</v>
      </c>
    </row>
    <row r="1003" spans="1:17" s="34" customFormat="1" ht="15" x14ac:dyDescent="0.3">
      <c r="A1003" s="53">
        <v>46601</v>
      </c>
      <c r="B1003" s="54" t="s">
        <v>1329</v>
      </c>
      <c r="C1003" s="62">
        <v>16173.66</v>
      </c>
      <c r="D1003" s="35">
        <f t="shared" si="217"/>
        <v>2.2362607109087541E-5</v>
      </c>
      <c r="E1003" s="61">
        <f t="shared" si="205"/>
        <v>130364</v>
      </c>
      <c r="F1003" s="36">
        <f t="shared" si="206"/>
        <v>231485</v>
      </c>
      <c r="G1003" s="36">
        <f t="shared" si="207"/>
        <v>45545</v>
      </c>
      <c r="H1003" s="37">
        <f t="shared" si="208"/>
        <v>361</v>
      </c>
      <c r="I1003" s="37">
        <f t="shared" si="209"/>
        <v>13964</v>
      </c>
      <c r="J1003" s="37">
        <f t="shared" si="210"/>
        <v>6163</v>
      </c>
      <c r="K1003" s="37">
        <f t="shared" si="211"/>
        <v>20488</v>
      </c>
      <c r="L1003" s="37"/>
      <c r="M1003" s="37">
        <f t="shared" si="212"/>
        <v>4687</v>
      </c>
      <c r="N1003" s="37">
        <f t="shared" si="213"/>
        <v>20853</v>
      </c>
      <c r="O1003" s="37">
        <f t="shared" si="214"/>
        <v>25540</v>
      </c>
      <c r="P1003" s="37">
        <f t="shared" si="215"/>
        <v>25540</v>
      </c>
      <c r="Q1003" s="37">
        <f t="shared" si="216"/>
        <v>23981</v>
      </c>
    </row>
    <row r="1004" spans="1:17" s="34" customFormat="1" ht="15" x14ac:dyDescent="0.3">
      <c r="A1004" s="53">
        <v>47201</v>
      </c>
      <c r="B1004" s="54" t="s">
        <v>1330</v>
      </c>
      <c r="C1004" s="62">
        <v>145693.39000000001</v>
      </c>
      <c r="D1004" s="35">
        <f t="shared" si="217"/>
        <v>2.0144383144947179E-4</v>
      </c>
      <c r="E1004" s="61">
        <f t="shared" si="205"/>
        <v>1174328</v>
      </c>
      <c r="F1004" s="36">
        <f t="shared" si="206"/>
        <v>2085228</v>
      </c>
      <c r="G1004" s="36">
        <f t="shared" si="207"/>
        <v>410276</v>
      </c>
      <c r="H1004" s="37">
        <f t="shared" si="208"/>
        <v>3256</v>
      </c>
      <c r="I1004" s="37">
        <f t="shared" si="209"/>
        <v>125787</v>
      </c>
      <c r="J1004" s="37">
        <f t="shared" si="210"/>
        <v>55514</v>
      </c>
      <c r="K1004" s="37">
        <f t="shared" si="211"/>
        <v>184557</v>
      </c>
      <c r="L1004" s="37"/>
      <c r="M1004" s="37">
        <f t="shared" si="212"/>
        <v>42223</v>
      </c>
      <c r="N1004" s="37">
        <f t="shared" si="213"/>
        <v>187847</v>
      </c>
      <c r="O1004" s="37">
        <f t="shared" si="214"/>
        <v>230070</v>
      </c>
      <c r="P1004" s="37">
        <f t="shared" si="215"/>
        <v>230070</v>
      </c>
      <c r="Q1004" s="37">
        <f t="shared" si="216"/>
        <v>216019</v>
      </c>
    </row>
    <row r="1005" spans="1:17" s="34" customFormat="1" ht="15" x14ac:dyDescent="0.3">
      <c r="A1005" s="53">
        <v>47204</v>
      </c>
      <c r="B1005" s="54" t="s">
        <v>1331</v>
      </c>
      <c r="C1005" s="62">
        <v>6452.49</v>
      </c>
      <c r="D1005" s="35">
        <f t="shared" si="217"/>
        <v>8.9215736416690017E-6</v>
      </c>
      <c r="E1005" s="61">
        <f t="shared" si="205"/>
        <v>52009</v>
      </c>
      <c r="F1005" s="36">
        <f t="shared" si="206"/>
        <v>92351</v>
      </c>
      <c r="G1005" s="36">
        <f t="shared" si="207"/>
        <v>18170</v>
      </c>
      <c r="H1005" s="37">
        <f t="shared" si="208"/>
        <v>144</v>
      </c>
      <c r="I1005" s="37">
        <f t="shared" si="209"/>
        <v>5571</v>
      </c>
      <c r="J1005" s="37">
        <f t="shared" si="210"/>
        <v>2459</v>
      </c>
      <c r="K1005" s="37">
        <f t="shared" si="211"/>
        <v>8174</v>
      </c>
      <c r="L1005" s="37"/>
      <c r="M1005" s="37">
        <f t="shared" si="212"/>
        <v>1870</v>
      </c>
      <c r="N1005" s="37">
        <f t="shared" si="213"/>
        <v>8319</v>
      </c>
      <c r="O1005" s="37">
        <f t="shared" si="214"/>
        <v>10189</v>
      </c>
      <c r="P1005" s="37">
        <f t="shared" si="215"/>
        <v>10189</v>
      </c>
      <c r="Q1005" s="37">
        <f t="shared" si="216"/>
        <v>9567</v>
      </c>
    </row>
    <row r="1006" spans="1:17" s="34" customFormat="1" ht="15" x14ac:dyDescent="0.3">
      <c r="A1006" s="53">
        <v>47301</v>
      </c>
      <c r="B1006" s="54" t="s">
        <v>1332</v>
      </c>
      <c r="C1006" s="62">
        <v>4700.09</v>
      </c>
      <c r="D1006" s="35">
        <f t="shared" si="217"/>
        <v>6.4986073682364573E-6</v>
      </c>
      <c r="E1006" s="61">
        <f t="shared" si="205"/>
        <v>37884</v>
      </c>
      <c r="F1006" s="36">
        <f t="shared" si="206"/>
        <v>67270</v>
      </c>
      <c r="G1006" s="36">
        <f t="shared" si="207"/>
        <v>13236</v>
      </c>
      <c r="H1006" s="37">
        <f t="shared" si="208"/>
        <v>105</v>
      </c>
      <c r="I1006" s="37">
        <f t="shared" si="209"/>
        <v>4058</v>
      </c>
      <c r="J1006" s="37">
        <f t="shared" si="210"/>
        <v>1791</v>
      </c>
      <c r="K1006" s="37">
        <f t="shared" si="211"/>
        <v>5954</v>
      </c>
      <c r="L1006" s="37"/>
      <c r="M1006" s="37">
        <f t="shared" si="212"/>
        <v>1362</v>
      </c>
      <c r="N1006" s="37">
        <f t="shared" si="213"/>
        <v>6060</v>
      </c>
      <c r="O1006" s="37">
        <f t="shared" si="214"/>
        <v>7422</v>
      </c>
      <c r="P1006" s="37">
        <f t="shared" si="215"/>
        <v>7422</v>
      </c>
      <c r="Q1006" s="37">
        <f t="shared" si="216"/>
        <v>6969</v>
      </c>
    </row>
    <row r="1007" spans="1:17" s="34" customFormat="1" ht="15" x14ac:dyDescent="0.3">
      <c r="A1007" s="53">
        <v>47302</v>
      </c>
      <c r="B1007" s="54" t="s">
        <v>1333</v>
      </c>
      <c r="C1007" s="62">
        <v>10563.34</v>
      </c>
      <c r="D1007" s="35">
        <f t="shared" si="217"/>
        <v>1.4605464822415506E-5</v>
      </c>
      <c r="E1007" s="61">
        <f t="shared" si="205"/>
        <v>85143</v>
      </c>
      <c r="F1007" s="36">
        <f t="shared" si="206"/>
        <v>151187</v>
      </c>
      <c r="G1007" s="36">
        <f t="shared" si="207"/>
        <v>29747</v>
      </c>
      <c r="H1007" s="37">
        <f t="shared" si="208"/>
        <v>236</v>
      </c>
      <c r="I1007" s="37">
        <f t="shared" si="209"/>
        <v>9120</v>
      </c>
      <c r="J1007" s="37">
        <f t="shared" si="210"/>
        <v>4025</v>
      </c>
      <c r="K1007" s="37">
        <f t="shared" si="211"/>
        <v>13381</v>
      </c>
      <c r="L1007" s="37"/>
      <c r="M1007" s="37">
        <f t="shared" si="212"/>
        <v>3061</v>
      </c>
      <c r="N1007" s="37">
        <f t="shared" si="213"/>
        <v>13620</v>
      </c>
      <c r="O1007" s="37">
        <f t="shared" si="214"/>
        <v>16681</v>
      </c>
      <c r="P1007" s="37">
        <f t="shared" si="215"/>
        <v>16681</v>
      </c>
      <c r="Q1007" s="37">
        <f t="shared" si="216"/>
        <v>15662</v>
      </c>
    </row>
    <row r="1008" spans="1:17" s="34" customFormat="1" ht="15" x14ac:dyDescent="0.3">
      <c r="A1008" s="53">
        <v>47303</v>
      </c>
      <c r="B1008" s="54" t="s">
        <v>1334</v>
      </c>
      <c r="C1008" s="62">
        <v>58936.29</v>
      </c>
      <c r="D1008" s="35">
        <f t="shared" si="217"/>
        <v>8.1488611590527127E-5</v>
      </c>
      <c r="E1008" s="61">
        <f t="shared" si="205"/>
        <v>475042</v>
      </c>
      <c r="F1008" s="36">
        <f t="shared" si="206"/>
        <v>843522</v>
      </c>
      <c r="G1008" s="36">
        <f t="shared" si="207"/>
        <v>165966</v>
      </c>
      <c r="H1008" s="37">
        <f t="shared" si="208"/>
        <v>1317</v>
      </c>
      <c r="I1008" s="37">
        <f t="shared" si="209"/>
        <v>50884</v>
      </c>
      <c r="J1008" s="37">
        <f t="shared" si="210"/>
        <v>22457</v>
      </c>
      <c r="K1008" s="37">
        <f t="shared" si="211"/>
        <v>74658</v>
      </c>
      <c r="L1008" s="37"/>
      <c r="M1008" s="37">
        <f t="shared" si="212"/>
        <v>17080</v>
      </c>
      <c r="N1008" s="37">
        <f t="shared" si="213"/>
        <v>75988</v>
      </c>
      <c r="O1008" s="37">
        <f t="shared" si="214"/>
        <v>93068</v>
      </c>
      <c r="P1008" s="37">
        <f t="shared" si="215"/>
        <v>93068</v>
      </c>
      <c r="Q1008" s="37">
        <f t="shared" si="216"/>
        <v>87385</v>
      </c>
    </row>
    <row r="1009" spans="1:17" s="34" customFormat="1" ht="15" x14ac:dyDescent="0.3">
      <c r="A1009" s="53">
        <v>47304</v>
      </c>
      <c r="B1009" s="54" t="s">
        <v>1335</v>
      </c>
      <c r="C1009" s="62">
        <v>34462.39</v>
      </c>
      <c r="D1009" s="35">
        <f t="shared" si="217"/>
        <v>4.7649628322231786E-5</v>
      </c>
      <c r="E1009" s="61">
        <f t="shared" si="205"/>
        <v>277776</v>
      </c>
      <c r="F1009" s="36">
        <f t="shared" si="206"/>
        <v>493241</v>
      </c>
      <c r="G1009" s="36">
        <f t="shared" si="207"/>
        <v>97047</v>
      </c>
      <c r="H1009" s="37">
        <f t="shared" si="208"/>
        <v>770</v>
      </c>
      <c r="I1009" s="37">
        <f t="shared" si="209"/>
        <v>29754</v>
      </c>
      <c r="J1009" s="37">
        <f t="shared" si="210"/>
        <v>13131</v>
      </c>
      <c r="K1009" s="37">
        <f t="shared" si="211"/>
        <v>43655</v>
      </c>
      <c r="L1009" s="37"/>
      <c r="M1009" s="37">
        <f t="shared" si="212"/>
        <v>9987</v>
      </c>
      <c r="N1009" s="37">
        <f t="shared" si="213"/>
        <v>44433</v>
      </c>
      <c r="O1009" s="37">
        <f t="shared" si="214"/>
        <v>54420</v>
      </c>
      <c r="P1009" s="37">
        <f t="shared" si="215"/>
        <v>54420</v>
      </c>
      <c r="Q1009" s="37">
        <f t="shared" si="216"/>
        <v>51097</v>
      </c>
    </row>
    <row r="1010" spans="1:17" s="34" customFormat="1" ht="15" x14ac:dyDescent="0.3">
      <c r="A1010" s="53">
        <v>47306</v>
      </c>
      <c r="B1010" s="54" t="s">
        <v>1336</v>
      </c>
      <c r="C1010" s="62">
        <v>7844.77</v>
      </c>
      <c r="D1010" s="35">
        <f t="shared" si="217"/>
        <v>1.0846617857130463E-5</v>
      </c>
      <c r="E1010" s="61">
        <f t="shared" si="205"/>
        <v>63231</v>
      </c>
      <c r="F1010" s="36">
        <f t="shared" si="206"/>
        <v>112278</v>
      </c>
      <c r="G1010" s="36">
        <f t="shared" si="207"/>
        <v>22091</v>
      </c>
      <c r="H1010" s="37">
        <f t="shared" si="208"/>
        <v>175</v>
      </c>
      <c r="I1010" s="37">
        <f t="shared" si="209"/>
        <v>6773</v>
      </c>
      <c r="J1010" s="37">
        <f t="shared" si="210"/>
        <v>2989</v>
      </c>
      <c r="K1010" s="37">
        <f t="shared" si="211"/>
        <v>9937</v>
      </c>
      <c r="L1010" s="37"/>
      <c r="M1010" s="37">
        <f t="shared" si="212"/>
        <v>2273</v>
      </c>
      <c r="N1010" s="37">
        <f t="shared" si="213"/>
        <v>10114</v>
      </c>
      <c r="O1010" s="37">
        <f t="shared" si="214"/>
        <v>12387</v>
      </c>
      <c r="P1010" s="37">
        <f t="shared" si="215"/>
        <v>12387</v>
      </c>
      <c r="Q1010" s="37">
        <f t="shared" si="216"/>
        <v>11631</v>
      </c>
    </row>
    <row r="1011" spans="1:17" s="34" customFormat="1" ht="15" x14ac:dyDescent="0.3">
      <c r="A1011" s="53">
        <v>47308</v>
      </c>
      <c r="B1011" s="54" t="s">
        <v>1337</v>
      </c>
      <c r="C1011" s="62">
        <v>366.04</v>
      </c>
      <c r="D1011" s="35">
        <f t="shared" si="217"/>
        <v>5.0610738114999344E-7</v>
      </c>
      <c r="E1011" s="61">
        <f t="shared" si="205"/>
        <v>2950</v>
      </c>
      <c r="F1011" s="36">
        <f t="shared" si="206"/>
        <v>5239</v>
      </c>
      <c r="G1011" s="36">
        <f t="shared" si="207"/>
        <v>1031</v>
      </c>
      <c r="H1011" s="37">
        <f t="shared" si="208"/>
        <v>8</v>
      </c>
      <c r="I1011" s="37">
        <f t="shared" si="209"/>
        <v>316</v>
      </c>
      <c r="J1011" s="37">
        <f t="shared" si="210"/>
        <v>139</v>
      </c>
      <c r="K1011" s="37">
        <f t="shared" si="211"/>
        <v>463</v>
      </c>
      <c r="L1011" s="37"/>
      <c r="M1011" s="37">
        <f t="shared" si="212"/>
        <v>106</v>
      </c>
      <c r="N1011" s="37">
        <f t="shared" si="213"/>
        <v>472</v>
      </c>
      <c r="O1011" s="37">
        <f t="shared" si="214"/>
        <v>578</v>
      </c>
      <c r="P1011" s="37">
        <f t="shared" si="215"/>
        <v>578</v>
      </c>
      <c r="Q1011" s="37">
        <f t="shared" si="216"/>
        <v>543</v>
      </c>
    </row>
    <row r="1012" spans="1:17" s="34" customFormat="1" ht="15" x14ac:dyDescent="0.3">
      <c r="A1012" s="53">
        <v>47310</v>
      </c>
      <c r="B1012" s="54" t="s">
        <v>1338</v>
      </c>
      <c r="C1012" s="62">
        <v>863.76</v>
      </c>
      <c r="D1012" s="35">
        <f t="shared" si="217"/>
        <v>1.1942828967930235E-6</v>
      </c>
      <c r="E1012" s="61">
        <f t="shared" si="205"/>
        <v>6962</v>
      </c>
      <c r="F1012" s="36">
        <f t="shared" si="206"/>
        <v>12363</v>
      </c>
      <c r="G1012" s="36">
        <f t="shared" si="207"/>
        <v>2432</v>
      </c>
      <c r="H1012" s="37">
        <f t="shared" si="208"/>
        <v>19</v>
      </c>
      <c r="I1012" s="37">
        <f t="shared" si="209"/>
        <v>746</v>
      </c>
      <c r="J1012" s="37">
        <f t="shared" si="210"/>
        <v>329</v>
      </c>
      <c r="K1012" s="37">
        <f t="shared" si="211"/>
        <v>1094</v>
      </c>
      <c r="L1012" s="37"/>
      <c r="M1012" s="37">
        <f t="shared" si="212"/>
        <v>250</v>
      </c>
      <c r="N1012" s="37">
        <f t="shared" si="213"/>
        <v>1114</v>
      </c>
      <c r="O1012" s="37">
        <f t="shared" si="214"/>
        <v>1364</v>
      </c>
      <c r="P1012" s="37">
        <f t="shared" si="215"/>
        <v>1364</v>
      </c>
      <c r="Q1012" s="37">
        <f t="shared" si="216"/>
        <v>1281</v>
      </c>
    </row>
    <row r="1013" spans="1:17" s="34" customFormat="1" ht="15" x14ac:dyDescent="0.3">
      <c r="A1013" s="53">
        <v>47520</v>
      </c>
      <c r="B1013" s="54" t="s">
        <v>1339</v>
      </c>
      <c r="C1013" s="62">
        <v>54309.919999999998</v>
      </c>
      <c r="D1013" s="35">
        <f t="shared" si="217"/>
        <v>7.5091933618363164E-5</v>
      </c>
      <c r="E1013" s="61">
        <f t="shared" si="205"/>
        <v>437753</v>
      </c>
      <c r="F1013" s="36">
        <f t="shared" si="206"/>
        <v>777307</v>
      </c>
      <c r="G1013" s="36">
        <f t="shared" si="207"/>
        <v>152938</v>
      </c>
      <c r="H1013" s="37">
        <f t="shared" si="208"/>
        <v>1214</v>
      </c>
      <c r="I1013" s="37">
        <f t="shared" si="209"/>
        <v>46890</v>
      </c>
      <c r="J1013" s="37">
        <f t="shared" si="210"/>
        <v>20694</v>
      </c>
      <c r="K1013" s="37">
        <f t="shared" si="211"/>
        <v>68798</v>
      </c>
      <c r="L1013" s="37"/>
      <c r="M1013" s="37">
        <f t="shared" si="212"/>
        <v>15739</v>
      </c>
      <c r="N1013" s="37">
        <f t="shared" si="213"/>
        <v>70023</v>
      </c>
      <c r="O1013" s="37">
        <f t="shared" si="214"/>
        <v>85762</v>
      </c>
      <c r="P1013" s="37">
        <f t="shared" si="215"/>
        <v>85762</v>
      </c>
      <c r="Q1013" s="37">
        <f t="shared" si="216"/>
        <v>80525</v>
      </c>
    </row>
    <row r="1014" spans="1:17" s="34" customFormat="1" ht="15" x14ac:dyDescent="0.3">
      <c r="A1014" s="53">
        <v>47523</v>
      </c>
      <c r="B1014" s="54" t="s">
        <v>1340</v>
      </c>
      <c r="C1014" s="62">
        <v>311089.52</v>
      </c>
      <c r="D1014" s="35">
        <f t="shared" si="217"/>
        <v>4.3012977344117728E-4</v>
      </c>
      <c r="E1014" s="61">
        <f t="shared" si="205"/>
        <v>2507466</v>
      </c>
      <c r="F1014" s="36">
        <f t="shared" si="206"/>
        <v>4452450</v>
      </c>
      <c r="G1014" s="36">
        <f t="shared" si="207"/>
        <v>876035</v>
      </c>
      <c r="H1014" s="37">
        <f t="shared" si="208"/>
        <v>6951</v>
      </c>
      <c r="I1014" s="37">
        <f t="shared" si="209"/>
        <v>268585</v>
      </c>
      <c r="J1014" s="37">
        <f t="shared" si="210"/>
        <v>118535</v>
      </c>
      <c r="K1014" s="37">
        <f t="shared" si="211"/>
        <v>394071</v>
      </c>
      <c r="L1014" s="37"/>
      <c r="M1014" s="37">
        <f t="shared" si="212"/>
        <v>90155</v>
      </c>
      <c r="N1014" s="37">
        <f t="shared" si="213"/>
        <v>401096</v>
      </c>
      <c r="O1014" s="37">
        <f t="shared" si="214"/>
        <v>491251</v>
      </c>
      <c r="P1014" s="37">
        <f t="shared" si="215"/>
        <v>491251</v>
      </c>
      <c r="Q1014" s="37">
        <f t="shared" si="216"/>
        <v>461252</v>
      </c>
    </row>
    <row r="1015" spans="1:17" s="34" customFormat="1" ht="15" x14ac:dyDescent="0.3">
      <c r="A1015" s="53">
        <v>48201</v>
      </c>
      <c r="B1015" s="54" t="s">
        <v>1341</v>
      </c>
      <c r="C1015" s="62">
        <v>445514.98</v>
      </c>
      <c r="D1015" s="35">
        <f t="shared" si="217"/>
        <v>6.1599393451778955E-4</v>
      </c>
      <c r="E1015" s="61">
        <f t="shared" si="205"/>
        <v>3590972</v>
      </c>
      <c r="F1015" s="36">
        <f t="shared" si="206"/>
        <v>6376406</v>
      </c>
      <c r="G1015" s="36">
        <f t="shared" si="207"/>
        <v>1254580</v>
      </c>
      <c r="H1015" s="37">
        <f t="shared" si="208"/>
        <v>9955</v>
      </c>
      <c r="I1015" s="37">
        <f t="shared" si="209"/>
        <v>384644</v>
      </c>
      <c r="J1015" s="37">
        <f t="shared" si="210"/>
        <v>169756</v>
      </c>
      <c r="K1015" s="37">
        <f t="shared" si="211"/>
        <v>564355</v>
      </c>
      <c r="L1015" s="37"/>
      <c r="M1015" s="37">
        <f t="shared" si="212"/>
        <v>129113</v>
      </c>
      <c r="N1015" s="37">
        <f t="shared" si="213"/>
        <v>574415</v>
      </c>
      <c r="O1015" s="37">
        <f t="shared" si="214"/>
        <v>703528</v>
      </c>
      <c r="P1015" s="37">
        <f t="shared" si="215"/>
        <v>703528</v>
      </c>
      <c r="Q1015" s="37">
        <f t="shared" si="216"/>
        <v>660564</v>
      </c>
    </row>
    <row r="1016" spans="1:17" s="34" customFormat="1" ht="15" x14ac:dyDescent="0.3">
      <c r="A1016" s="53">
        <v>48203</v>
      </c>
      <c r="B1016" s="54" t="s">
        <v>1342</v>
      </c>
      <c r="C1016" s="62">
        <v>11726.08</v>
      </c>
      <c r="D1016" s="35">
        <f t="shared" si="217"/>
        <v>1.6213134192862296E-5</v>
      </c>
      <c r="E1016" s="61">
        <f t="shared" si="205"/>
        <v>94515</v>
      </c>
      <c r="F1016" s="36">
        <f t="shared" si="206"/>
        <v>167829</v>
      </c>
      <c r="G1016" s="36">
        <f t="shared" si="207"/>
        <v>33021</v>
      </c>
      <c r="H1016" s="37">
        <f t="shared" si="208"/>
        <v>262</v>
      </c>
      <c r="I1016" s="37">
        <f t="shared" si="209"/>
        <v>10124</v>
      </c>
      <c r="J1016" s="37">
        <f t="shared" si="210"/>
        <v>4468</v>
      </c>
      <c r="K1016" s="37">
        <f t="shared" si="211"/>
        <v>14854</v>
      </c>
      <c r="L1016" s="37"/>
      <c r="M1016" s="37">
        <f t="shared" si="212"/>
        <v>3398</v>
      </c>
      <c r="N1016" s="37">
        <f t="shared" si="213"/>
        <v>15119</v>
      </c>
      <c r="O1016" s="37">
        <f t="shared" si="214"/>
        <v>18517</v>
      </c>
      <c r="P1016" s="37">
        <f t="shared" si="215"/>
        <v>18517</v>
      </c>
      <c r="Q1016" s="37">
        <f t="shared" si="216"/>
        <v>17386</v>
      </c>
    </row>
    <row r="1017" spans="1:17" s="34" customFormat="1" ht="15" x14ac:dyDescent="0.3">
      <c r="A1017" s="53">
        <v>48208</v>
      </c>
      <c r="B1017" s="54" t="s">
        <v>1343</v>
      </c>
      <c r="C1017" s="62">
        <v>7069.33</v>
      </c>
      <c r="D1017" s="35">
        <f t="shared" si="217"/>
        <v>9.774451133168733E-6</v>
      </c>
      <c r="E1017" s="61">
        <f t="shared" si="205"/>
        <v>56981</v>
      </c>
      <c r="F1017" s="36">
        <f t="shared" si="206"/>
        <v>101179</v>
      </c>
      <c r="G1017" s="36">
        <f t="shared" si="207"/>
        <v>19907</v>
      </c>
      <c r="H1017" s="37">
        <f t="shared" si="208"/>
        <v>158</v>
      </c>
      <c r="I1017" s="37">
        <f t="shared" si="209"/>
        <v>6103</v>
      </c>
      <c r="J1017" s="37">
        <f t="shared" si="210"/>
        <v>2694</v>
      </c>
      <c r="K1017" s="37">
        <f t="shared" si="211"/>
        <v>8955</v>
      </c>
      <c r="L1017" s="37"/>
      <c r="M1017" s="37">
        <f t="shared" si="212"/>
        <v>2049</v>
      </c>
      <c r="N1017" s="37">
        <f t="shared" si="213"/>
        <v>9115</v>
      </c>
      <c r="O1017" s="37">
        <f t="shared" si="214"/>
        <v>11164</v>
      </c>
      <c r="P1017" s="37">
        <f t="shared" si="215"/>
        <v>11164</v>
      </c>
      <c r="Q1017" s="37">
        <f t="shared" si="216"/>
        <v>10482</v>
      </c>
    </row>
    <row r="1018" spans="1:17" s="34" customFormat="1" ht="15" x14ac:dyDescent="0.3">
      <c r="A1018" s="53">
        <v>48301</v>
      </c>
      <c r="B1018" s="54" t="s">
        <v>1344</v>
      </c>
      <c r="C1018" s="62">
        <v>17708.41</v>
      </c>
      <c r="D1018" s="35">
        <f t="shared" si="217"/>
        <v>2.4484638316660353E-5</v>
      </c>
      <c r="E1018" s="61">
        <f t="shared" si="205"/>
        <v>142735</v>
      </c>
      <c r="F1018" s="36">
        <f t="shared" si="206"/>
        <v>253451</v>
      </c>
      <c r="G1018" s="36">
        <f t="shared" si="207"/>
        <v>49867</v>
      </c>
      <c r="H1018" s="37">
        <f t="shared" si="208"/>
        <v>396</v>
      </c>
      <c r="I1018" s="37">
        <f t="shared" si="209"/>
        <v>15289</v>
      </c>
      <c r="J1018" s="37">
        <f t="shared" si="210"/>
        <v>6747</v>
      </c>
      <c r="K1018" s="37">
        <f t="shared" si="211"/>
        <v>22432</v>
      </c>
      <c r="L1018" s="37"/>
      <c r="M1018" s="37">
        <f t="shared" si="212"/>
        <v>5132</v>
      </c>
      <c r="N1018" s="37">
        <f t="shared" si="213"/>
        <v>22832</v>
      </c>
      <c r="O1018" s="37">
        <f t="shared" si="214"/>
        <v>27964</v>
      </c>
      <c r="P1018" s="37">
        <f t="shared" si="215"/>
        <v>27964</v>
      </c>
      <c r="Q1018" s="37">
        <f t="shared" si="216"/>
        <v>26256</v>
      </c>
    </row>
    <row r="1019" spans="1:17" s="34" customFormat="1" ht="15" x14ac:dyDescent="0.3">
      <c r="A1019" s="53">
        <v>48302</v>
      </c>
      <c r="B1019" s="54" t="s">
        <v>1345</v>
      </c>
      <c r="C1019" s="62">
        <v>1000.64</v>
      </c>
      <c r="D1019" s="35">
        <f t="shared" si="217"/>
        <v>1.3835408421864534E-6</v>
      </c>
      <c r="E1019" s="61">
        <f t="shared" si="205"/>
        <v>8065</v>
      </c>
      <c r="F1019" s="36">
        <f t="shared" si="206"/>
        <v>14322</v>
      </c>
      <c r="G1019" s="36">
        <f t="shared" si="207"/>
        <v>2818</v>
      </c>
      <c r="H1019" s="37">
        <f t="shared" si="208"/>
        <v>22</v>
      </c>
      <c r="I1019" s="37">
        <f t="shared" si="209"/>
        <v>864</v>
      </c>
      <c r="J1019" s="37">
        <f t="shared" si="210"/>
        <v>381</v>
      </c>
      <c r="K1019" s="37">
        <f t="shared" si="211"/>
        <v>1267</v>
      </c>
      <c r="L1019" s="37"/>
      <c r="M1019" s="37">
        <f t="shared" si="212"/>
        <v>290</v>
      </c>
      <c r="N1019" s="37">
        <f t="shared" si="213"/>
        <v>1290</v>
      </c>
      <c r="O1019" s="37">
        <f t="shared" si="214"/>
        <v>1580</v>
      </c>
      <c r="P1019" s="37">
        <f t="shared" si="215"/>
        <v>1580</v>
      </c>
      <c r="Q1019" s="37">
        <f t="shared" si="216"/>
        <v>1484</v>
      </c>
    </row>
    <row r="1020" spans="1:17" s="34" customFormat="1" ht="15" x14ac:dyDescent="0.3">
      <c r="A1020" s="53">
        <v>48303</v>
      </c>
      <c r="B1020" s="54" t="s">
        <v>1346</v>
      </c>
      <c r="C1020" s="62">
        <v>60471.47</v>
      </c>
      <c r="D1020" s="35">
        <f t="shared" si="217"/>
        <v>8.3611237340155162E-5</v>
      </c>
      <c r="E1020" s="61">
        <f t="shared" si="205"/>
        <v>487416</v>
      </c>
      <c r="F1020" s="36">
        <f t="shared" si="206"/>
        <v>865494</v>
      </c>
      <c r="G1020" s="36">
        <f t="shared" si="207"/>
        <v>170289</v>
      </c>
      <c r="H1020" s="37">
        <f t="shared" si="208"/>
        <v>1351</v>
      </c>
      <c r="I1020" s="37">
        <f t="shared" si="209"/>
        <v>52209</v>
      </c>
      <c r="J1020" s="37">
        <f t="shared" si="210"/>
        <v>23042</v>
      </c>
      <c r="K1020" s="37">
        <f t="shared" si="211"/>
        <v>76602</v>
      </c>
      <c r="L1020" s="37"/>
      <c r="M1020" s="37">
        <f t="shared" si="212"/>
        <v>17525</v>
      </c>
      <c r="N1020" s="37">
        <f t="shared" si="213"/>
        <v>77968</v>
      </c>
      <c r="O1020" s="37">
        <f t="shared" si="214"/>
        <v>95493</v>
      </c>
      <c r="P1020" s="37">
        <f t="shared" si="215"/>
        <v>95493</v>
      </c>
      <c r="Q1020" s="37">
        <f t="shared" si="216"/>
        <v>89661</v>
      </c>
    </row>
    <row r="1021" spans="1:17" s="34" customFormat="1" ht="15" x14ac:dyDescent="0.3">
      <c r="A1021" s="53">
        <v>48305</v>
      </c>
      <c r="B1021" s="54" t="s">
        <v>1347</v>
      </c>
      <c r="C1021" s="62">
        <v>40811.24</v>
      </c>
      <c r="D1021" s="35">
        <f t="shared" si="217"/>
        <v>5.6427903502032176E-5</v>
      </c>
      <c r="E1021" s="61">
        <f t="shared" si="205"/>
        <v>328950</v>
      </c>
      <c r="F1021" s="36">
        <f t="shared" si="206"/>
        <v>584108</v>
      </c>
      <c r="G1021" s="36">
        <f t="shared" si="207"/>
        <v>114925</v>
      </c>
      <c r="H1021" s="37">
        <f t="shared" si="208"/>
        <v>912</v>
      </c>
      <c r="I1021" s="37">
        <f t="shared" si="209"/>
        <v>35235</v>
      </c>
      <c r="J1021" s="37">
        <f t="shared" si="210"/>
        <v>15550</v>
      </c>
      <c r="K1021" s="37">
        <f t="shared" si="211"/>
        <v>51697</v>
      </c>
      <c r="L1021" s="37"/>
      <c r="M1021" s="37">
        <f t="shared" si="212"/>
        <v>11827</v>
      </c>
      <c r="N1021" s="37">
        <f t="shared" si="213"/>
        <v>52619</v>
      </c>
      <c r="O1021" s="37">
        <f t="shared" si="214"/>
        <v>64446</v>
      </c>
      <c r="P1021" s="37">
        <f t="shared" si="215"/>
        <v>64446</v>
      </c>
      <c r="Q1021" s="37">
        <f t="shared" si="216"/>
        <v>60511</v>
      </c>
    </row>
    <row r="1022" spans="1:17" s="34" customFormat="1" ht="15" x14ac:dyDescent="0.3">
      <c r="A1022" s="53">
        <v>48307</v>
      </c>
      <c r="B1022" s="54" t="s">
        <v>1348</v>
      </c>
      <c r="C1022" s="62">
        <v>1019.52</v>
      </c>
      <c r="D1022" s="35">
        <f t="shared" si="217"/>
        <v>1.4096453863786507E-6</v>
      </c>
      <c r="E1022" s="61">
        <f t="shared" si="205"/>
        <v>8218</v>
      </c>
      <c r="F1022" s="36">
        <f t="shared" si="206"/>
        <v>14592</v>
      </c>
      <c r="G1022" s="36">
        <f t="shared" si="207"/>
        <v>2871</v>
      </c>
      <c r="H1022" s="37">
        <f t="shared" si="208"/>
        <v>23</v>
      </c>
      <c r="I1022" s="37">
        <f t="shared" si="209"/>
        <v>880</v>
      </c>
      <c r="J1022" s="37">
        <f t="shared" si="210"/>
        <v>388</v>
      </c>
      <c r="K1022" s="37">
        <f t="shared" si="211"/>
        <v>1291</v>
      </c>
      <c r="L1022" s="37"/>
      <c r="M1022" s="37">
        <f t="shared" si="212"/>
        <v>295</v>
      </c>
      <c r="N1022" s="37">
        <f t="shared" si="213"/>
        <v>1314</v>
      </c>
      <c r="O1022" s="37">
        <f t="shared" si="214"/>
        <v>1609</v>
      </c>
      <c r="P1022" s="37">
        <f t="shared" si="215"/>
        <v>1609</v>
      </c>
      <c r="Q1022" s="37">
        <f t="shared" si="216"/>
        <v>1512</v>
      </c>
    </row>
    <row r="1023" spans="1:17" s="34" customFormat="1" ht="15" x14ac:dyDescent="0.3">
      <c r="A1023" s="53">
        <v>48308</v>
      </c>
      <c r="B1023" s="54" t="s">
        <v>1349</v>
      </c>
      <c r="C1023" s="62">
        <v>13975.09</v>
      </c>
      <c r="D1023" s="35">
        <f t="shared" si="217"/>
        <v>1.9322741233841825E-5</v>
      </c>
      <c r="E1023" s="61">
        <f t="shared" si="205"/>
        <v>112643</v>
      </c>
      <c r="F1023" s="36">
        <f t="shared" si="206"/>
        <v>200018</v>
      </c>
      <c r="G1023" s="36">
        <f t="shared" si="207"/>
        <v>39354</v>
      </c>
      <c r="H1023" s="37">
        <f t="shared" si="208"/>
        <v>312</v>
      </c>
      <c r="I1023" s="37">
        <f t="shared" si="209"/>
        <v>12066</v>
      </c>
      <c r="J1023" s="37">
        <f t="shared" si="210"/>
        <v>5325</v>
      </c>
      <c r="K1023" s="37">
        <f t="shared" si="211"/>
        <v>17703</v>
      </c>
      <c r="L1023" s="37"/>
      <c r="M1023" s="37">
        <f t="shared" si="212"/>
        <v>4050</v>
      </c>
      <c r="N1023" s="37">
        <f t="shared" si="213"/>
        <v>18018</v>
      </c>
      <c r="O1023" s="37">
        <f t="shared" si="214"/>
        <v>22068</v>
      </c>
      <c r="P1023" s="37">
        <f t="shared" si="215"/>
        <v>22068</v>
      </c>
      <c r="Q1023" s="37">
        <f t="shared" si="216"/>
        <v>20721</v>
      </c>
    </row>
    <row r="1024" spans="1:17" s="34" customFormat="1" ht="15" x14ac:dyDescent="0.3">
      <c r="A1024" s="53">
        <v>48310</v>
      </c>
      <c r="B1024" s="54" t="s">
        <v>1350</v>
      </c>
      <c r="C1024" s="62">
        <v>872105.96</v>
      </c>
      <c r="D1024" s="35">
        <f t="shared" si="217"/>
        <v>1.2058224879819171E-3</v>
      </c>
      <c r="E1024" s="61">
        <f t="shared" si="205"/>
        <v>7029410</v>
      </c>
      <c r="F1024" s="36">
        <f t="shared" si="206"/>
        <v>12481964</v>
      </c>
      <c r="G1024" s="36">
        <f t="shared" si="207"/>
        <v>2455869</v>
      </c>
      <c r="H1024" s="37">
        <f t="shared" si="208"/>
        <v>19487</v>
      </c>
      <c r="I1024" s="37">
        <f t="shared" si="209"/>
        <v>752950</v>
      </c>
      <c r="J1024" s="37">
        <f t="shared" si="210"/>
        <v>332300</v>
      </c>
      <c r="K1024" s="37">
        <f t="shared" si="211"/>
        <v>1104737</v>
      </c>
      <c r="L1024" s="37"/>
      <c r="M1024" s="37">
        <f t="shared" si="212"/>
        <v>252741</v>
      </c>
      <c r="N1024" s="37">
        <f t="shared" si="213"/>
        <v>1124430</v>
      </c>
      <c r="O1024" s="37">
        <f t="shared" si="214"/>
        <v>1377171</v>
      </c>
      <c r="P1024" s="37">
        <f t="shared" si="215"/>
        <v>1377171</v>
      </c>
      <c r="Q1024" s="37">
        <f t="shared" si="216"/>
        <v>1293069</v>
      </c>
    </row>
    <row r="1025" spans="1:17" s="34" customFormat="1" ht="15" x14ac:dyDescent="0.3">
      <c r="A1025" s="53">
        <v>48311</v>
      </c>
      <c r="B1025" s="54" t="s">
        <v>1351</v>
      </c>
      <c r="C1025" s="62">
        <v>1293.46</v>
      </c>
      <c r="D1025" s="35">
        <f t="shared" si="217"/>
        <v>1.7884101552351397E-6</v>
      </c>
      <c r="E1025" s="61">
        <f t="shared" si="205"/>
        <v>10426</v>
      </c>
      <c r="F1025" s="36">
        <f t="shared" si="206"/>
        <v>18513</v>
      </c>
      <c r="G1025" s="36">
        <f t="shared" si="207"/>
        <v>3642</v>
      </c>
      <c r="H1025" s="37">
        <f t="shared" si="208"/>
        <v>29</v>
      </c>
      <c r="I1025" s="37">
        <f t="shared" si="209"/>
        <v>1117</v>
      </c>
      <c r="J1025" s="37">
        <f t="shared" si="210"/>
        <v>493</v>
      </c>
      <c r="K1025" s="37">
        <f t="shared" si="211"/>
        <v>1639</v>
      </c>
      <c r="L1025" s="37"/>
      <c r="M1025" s="37">
        <f t="shared" si="212"/>
        <v>375</v>
      </c>
      <c r="N1025" s="37">
        <f t="shared" si="213"/>
        <v>1668</v>
      </c>
      <c r="O1025" s="37">
        <f t="shared" si="214"/>
        <v>2043</v>
      </c>
      <c r="P1025" s="37">
        <f t="shared" si="215"/>
        <v>2043</v>
      </c>
      <c r="Q1025" s="37">
        <f t="shared" si="216"/>
        <v>1918</v>
      </c>
    </row>
    <row r="1026" spans="1:17" s="34" customFormat="1" ht="15" x14ac:dyDescent="0.3">
      <c r="A1026" s="53">
        <v>48556</v>
      </c>
      <c r="B1026" s="54" t="s">
        <v>1352</v>
      </c>
      <c r="C1026" s="62">
        <v>750312.02</v>
      </c>
      <c r="D1026" s="35">
        <f t="shared" si="217"/>
        <v>1.0374233730946387E-3</v>
      </c>
      <c r="E1026" s="61">
        <f t="shared" si="205"/>
        <v>6047718</v>
      </c>
      <c r="F1026" s="36">
        <f t="shared" si="206"/>
        <v>10738795</v>
      </c>
      <c r="G1026" s="36">
        <f t="shared" si="207"/>
        <v>2112894</v>
      </c>
      <c r="H1026" s="37">
        <f t="shared" si="208"/>
        <v>16766</v>
      </c>
      <c r="I1026" s="37">
        <f t="shared" si="209"/>
        <v>647797</v>
      </c>
      <c r="J1026" s="37">
        <f t="shared" si="210"/>
        <v>285893</v>
      </c>
      <c r="K1026" s="37">
        <f t="shared" si="211"/>
        <v>950456</v>
      </c>
      <c r="L1026" s="37"/>
      <c r="M1026" s="37">
        <f t="shared" si="212"/>
        <v>217444</v>
      </c>
      <c r="N1026" s="37">
        <f t="shared" si="213"/>
        <v>967398</v>
      </c>
      <c r="O1026" s="37">
        <f t="shared" si="214"/>
        <v>1184842</v>
      </c>
      <c r="P1026" s="37">
        <f t="shared" si="215"/>
        <v>1184842</v>
      </c>
      <c r="Q1026" s="37">
        <f t="shared" si="216"/>
        <v>1112486</v>
      </c>
    </row>
    <row r="1027" spans="1:17" s="34" customFormat="1" ht="15" x14ac:dyDescent="0.3">
      <c r="A1027" s="53">
        <v>48558</v>
      </c>
      <c r="B1027" s="54" t="s">
        <v>1353</v>
      </c>
      <c r="C1027" s="62">
        <v>337006.73</v>
      </c>
      <c r="D1027" s="35">
        <f t="shared" si="217"/>
        <v>4.659643578576738E-4</v>
      </c>
      <c r="E1027" s="61">
        <f t="shared" si="205"/>
        <v>2716366</v>
      </c>
      <c r="F1027" s="36">
        <f t="shared" si="206"/>
        <v>4823388</v>
      </c>
      <c r="G1027" s="36">
        <f t="shared" si="207"/>
        <v>949018</v>
      </c>
      <c r="H1027" s="37">
        <f t="shared" si="208"/>
        <v>7531</v>
      </c>
      <c r="I1027" s="37">
        <f t="shared" si="209"/>
        <v>290962</v>
      </c>
      <c r="J1027" s="37">
        <f t="shared" si="210"/>
        <v>128410</v>
      </c>
      <c r="K1027" s="37">
        <f t="shared" si="211"/>
        <v>426903</v>
      </c>
      <c r="L1027" s="37"/>
      <c r="M1027" s="37">
        <f t="shared" si="212"/>
        <v>97666</v>
      </c>
      <c r="N1027" s="37">
        <f t="shared" si="213"/>
        <v>434512</v>
      </c>
      <c r="O1027" s="37">
        <f t="shared" si="214"/>
        <v>532178</v>
      </c>
      <c r="P1027" s="37">
        <f t="shared" si="215"/>
        <v>532178</v>
      </c>
      <c r="Q1027" s="37">
        <f t="shared" si="216"/>
        <v>499679</v>
      </c>
    </row>
    <row r="1028" spans="1:17" s="34" customFormat="1" ht="15" x14ac:dyDescent="0.3">
      <c r="A1028" s="53">
        <v>48559</v>
      </c>
      <c r="B1028" s="54" t="s">
        <v>1354</v>
      </c>
      <c r="C1028" s="62">
        <v>348781.93</v>
      </c>
      <c r="D1028" s="35">
        <f t="shared" si="217"/>
        <v>4.82245408110426E-4</v>
      </c>
      <c r="E1028" s="61">
        <f t="shared" si="205"/>
        <v>2811277</v>
      </c>
      <c r="F1028" s="36">
        <f t="shared" si="206"/>
        <v>4991920</v>
      </c>
      <c r="G1028" s="36">
        <f t="shared" si="207"/>
        <v>982177</v>
      </c>
      <c r="H1028" s="37">
        <f t="shared" si="208"/>
        <v>7794</v>
      </c>
      <c r="I1028" s="37">
        <f t="shared" si="209"/>
        <v>301128</v>
      </c>
      <c r="J1028" s="37">
        <f t="shared" si="210"/>
        <v>132897</v>
      </c>
      <c r="K1028" s="37">
        <f t="shared" si="211"/>
        <v>441819</v>
      </c>
      <c r="L1028" s="37"/>
      <c r="M1028" s="37">
        <f t="shared" si="212"/>
        <v>101079</v>
      </c>
      <c r="N1028" s="37">
        <f t="shared" si="213"/>
        <v>449694</v>
      </c>
      <c r="O1028" s="37">
        <f t="shared" si="214"/>
        <v>550773</v>
      </c>
      <c r="P1028" s="37">
        <f t="shared" si="215"/>
        <v>550773</v>
      </c>
      <c r="Q1028" s="37">
        <f t="shared" si="216"/>
        <v>517138</v>
      </c>
    </row>
    <row r="1029" spans="1:17" s="34" customFormat="1" ht="15" x14ac:dyDescent="0.3">
      <c r="A1029" s="53">
        <v>48561</v>
      </c>
      <c r="B1029" s="54" t="s">
        <v>1355</v>
      </c>
      <c r="C1029" s="62">
        <v>228254.76</v>
      </c>
      <c r="D1029" s="35">
        <f t="shared" si="217"/>
        <v>3.1559780029128044E-4</v>
      </c>
      <c r="E1029" s="61">
        <f t="shared" si="205"/>
        <v>1839795</v>
      </c>
      <c r="F1029" s="36">
        <f t="shared" si="206"/>
        <v>3266882</v>
      </c>
      <c r="G1029" s="36">
        <f t="shared" si="207"/>
        <v>642770</v>
      </c>
      <c r="H1029" s="37">
        <f t="shared" si="208"/>
        <v>5100</v>
      </c>
      <c r="I1029" s="37">
        <f t="shared" si="209"/>
        <v>197068</v>
      </c>
      <c r="J1029" s="37">
        <f t="shared" si="210"/>
        <v>86972</v>
      </c>
      <c r="K1029" s="37">
        <f t="shared" si="211"/>
        <v>289140</v>
      </c>
      <c r="L1029" s="37"/>
      <c r="M1029" s="37">
        <f t="shared" si="212"/>
        <v>66149</v>
      </c>
      <c r="N1029" s="37">
        <f t="shared" si="213"/>
        <v>294295</v>
      </c>
      <c r="O1029" s="37">
        <f t="shared" si="214"/>
        <v>360444</v>
      </c>
      <c r="P1029" s="37">
        <f t="shared" si="215"/>
        <v>360444</v>
      </c>
      <c r="Q1029" s="37">
        <f t="shared" si="216"/>
        <v>338433</v>
      </c>
    </row>
    <row r="1030" spans="1:17" s="34" customFormat="1" ht="15" x14ac:dyDescent="0.3">
      <c r="A1030" s="53">
        <v>49201</v>
      </c>
      <c r="B1030" s="54" t="s">
        <v>1356</v>
      </c>
      <c r="C1030" s="62">
        <v>361815.94</v>
      </c>
      <c r="D1030" s="35">
        <f t="shared" si="217"/>
        <v>5.0026695949000977E-4</v>
      </c>
      <c r="E1030" s="61">
        <f t="shared" si="205"/>
        <v>2916335</v>
      </c>
      <c r="F1030" s="36">
        <f t="shared" si="206"/>
        <v>5178469</v>
      </c>
      <c r="G1030" s="36">
        <f t="shared" si="207"/>
        <v>1018881</v>
      </c>
      <c r="H1030" s="37">
        <f t="shared" si="208"/>
        <v>8085</v>
      </c>
      <c r="I1030" s="37">
        <f t="shared" si="209"/>
        <v>312381</v>
      </c>
      <c r="J1030" s="37">
        <f t="shared" si="210"/>
        <v>137863</v>
      </c>
      <c r="K1030" s="37">
        <f t="shared" si="211"/>
        <v>458329</v>
      </c>
      <c r="L1030" s="37"/>
      <c r="M1030" s="37">
        <f t="shared" si="212"/>
        <v>104856</v>
      </c>
      <c r="N1030" s="37">
        <f t="shared" si="213"/>
        <v>466499</v>
      </c>
      <c r="O1030" s="37">
        <f t="shared" si="214"/>
        <v>571355</v>
      </c>
      <c r="P1030" s="37">
        <f t="shared" si="215"/>
        <v>571355</v>
      </c>
      <c r="Q1030" s="37">
        <f t="shared" si="216"/>
        <v>536464</v>
      </c>
    </row>
    <row r="1031" spans="1:17" s="34" customFormat="1" ht="15" x14ac:dyDescent="0.3">
      <c r="A1031" s="53">
        <v>49202</v>
      </c>
      <c r="B1031" s="54" t="s">
        <v>1357</v>
      </c>
      <c r="C1031" s="62">
        <v>491302.71</v>
      </c>
      <c r="D1031" s="35">
        <f t="shared" si="217"/>
        <v>6.7930261149053302E-4</v>
      </c>
      <c r="E1031" s="61">
        <f t="shared" si="205"/>
        <v>3960033</v>
      </c>
      <c r="F1031" s="36">
        <f t="shared" si="206"/>
        <v>7031740</v>
      </c>
      <c r="G1031" s="36">
        <f t="shared" si="207"/>
        <v>1383519</v>
      </c>
      <c r="H1031" s="37">
        <f t="shared" si="208"/>
        <v>10978</v>
      </c>
      <c r="I1031" s="37">
        <f t="shared" si="209"/>
        <v>424176</v>
      </c>
      <c r="J1031" s="37">
        <f t="shared" si="210"/>
        <v>187202</v>
      </c>
      <c r="K1031" s="37">
        <f t="shared" si="211"/>
        <v>622356</v>
      </c>
      <c r="L1031" s="37"/>
      <c r="M1031" s="37">
        <f t="shared" si="212"/>
        <v>142382</v>
      </c>
      <c r="N1031" s="37">
        <f t="shared" si="213"/>
        <v>633450</v>
      </c>
      <c r="O1031" s="37">
        <f t="shared" si="214"/>
        <v>775832</v>
      </c>
      <c r="P1031" s="37">
        <f t="shared" si="215"/>
        <v>775832</v>
      </c>
      <c r="Q1031" s="37">
        <f t="shared" si="216"/>
        <v>728453</v>
      </c>
    </row>
    <row r="1032" spans="1:17" s="34" customFormat="1" ht="15" x14ac:dyDescent="0.3">
      <c r="A1032" s="53">
        <v>49204</v>
      </c>
      <c r="B1032" s="54" t="s">
        <v>1358</v>
      </c>
      <c r="C1032" s="62">
        <v>12199.14</v>
      </c>
      <c r="D1032" s="35">
        <f t="shared" si="217"/>
        <v>1.6867213412966152E-5</v>
      </c>
      <c r="E1032" s="61">
        <f t="shared" si="205"/>
        <v>98328</v>
      </c>
      <c r="F1032" s="36">
        <f t="shared" si="206"/>
        <v>174599</v>
      </c>
      <c r="G1032" s="36">
        <f t="shared" si="207"/>
        <v>34353</v>
      </c>
      <c r="H1032" s="37">
        <f t="shared" si="208"/>
        <v>273</v>
      </c>
      <c r="I1032" s="37">
        <f t="shared" si="209"/>
        <v>10532</v>
      </c>
      <c r="J1032" s="37">
        <f t="shared" si="210"/>
        <v>4648</v>
      </c>
      <c r="K1032" s="37">
        <f t="shared" si="211"/>
        <v>15453</v>
      </c>
      <c r="L1032" s="37"/>
      <c r="M1032" s="37">
        <f t="shared" si="212"/>
        <v>3535</v>
      </c>
      <c r="N1032" s="37">
        <f t="shared" si="213"/>
        <v>15729</v>
      </c>
      <c r="O1032" s="37">
        <f t="shared" si="214"/>
        <v>19264</v>
      </c>
      <c r="P1032" s="37">
        <f t="shared" si="215"/>
        <v>19264</v>
      </c>
      <c r="Q1032" s="37">
        <f t="shared" si="216"/>
        <v>18088</v>
      </c>
    </row>
    <row r="1033" spans="1:17" s="34" customFormat="1" ht="15" x14ac:dyDescent="0.3">
      <c r="A1033" s="53">
        <v>49208</v>
      </c>
      <c r="B1033" s="54" t="s">
        <v>1359</v>
      </c>
      <c r="C1033" s="62">
        <v>835.74</v>
      </c>
      <c r="D1033" s="35">
        <f t="shared" si="217"/>
        <v>1.1555408772874427E-6</v>
      </c>
      <c r="E1033" s="61">
        <f t="shared" si="205"/>
        <v>6736</v>
      </c>
      <c r="F1033" s="36">
        <f t="shared" si="206"/>
        <v>11961</v>
      </c>
      <c r="G1033" s="36">
        <f t="shared" si="207"/>
        <v>2353</v>
      </c>
      <c r="H1033" s="37">
        <f t="shared" si="208"/>
        <v>19</v>
      </c>
      <c r="I1033" s="37">
        <f t="shared" si="209"/>
        <v>722</v>
      </c>
      <c r="J1033" s="37">
        <f t="shared" si="210"/>
        <v>318</v>
      </c>
      <c r="K1033" s="37">
        <f t="shared" si="211"/>
        <v>1059</v>
      </c>
      <c r="L1033" s="37"/>
      <c r="M1033" s="37">
        <f t="shared" si="212"/>
        <v>242</v>
      </c>
      <c r="N1033" s="37">
        <f t="shared" si="213"/>
        <v>1078</v>
      </c>
      <c r="O1033" s="37">
        <f t="shared" si="214"/>
        <v>1320</v>
      </c>
      <c r="P1033" s="37">
        <f t="shared" si="215"/>
        <v>1320</v>
      </c>
      <c r="Q1033" s="37">
        <f t="shared" si="216"/>
        <v>1239</v>
      </c>
    </row>
    <row r="1034" spans="1:17" s="34" customFormat="1" ht="15" x14ac:dyDescent="0.3">
      <c r="A1034" s="53">
        <v>49301</v>
      </c>
      <c r="B1034" s="54" t="s">
        <v>1360</v>
      </c>
      <c r="C1034" s="62">
        <v>108769.38</v>
      </c>
      <c r="D1034" s="35">
        <f t="shared" si="217"/>
        <v>1.5039062960635035E-4</v>
      </c>
      <c r="E1034" s="61">
        <f t="shared" si="205"/>
        <v>876711</v>
      </c>
      <c r="F1034" s="36">
        <f t="shared" si="206"/>
        <v>1556755</v>
      </c>
      <c r="G1034" s="36">
        <f t="shared" si="207"/>
        <v>306297</v>
      </c>
      <c r="H1034" s="37">
        <f t="shared" si="208"/>
        <v>2430</v>
      </c>
      <c r="I1034" s="37">
        <f t="shared" si="209"/>
        <v>93908</v>
      </c>
      <c r="J1034" s="37">
        <f t="shared" si="210"/>
        <v>41445</v>
      </c>
      <c r="K1034" s="37">
        <f t="shared" si="211"/>
        <v>137783</v>
      </c>
      <c r="L1034" s="37"/>
      <c r="M1034" s="37">
        <f t="shared" si="212"/>
        <v>31522</v>
      </c>
      <c r="N1034" s="37">
        <f t="shared" si="213"/>
        <v>140239</v>
      </c>
      <c r="O1034" s="37">
        <f t="shared" si="214"/>
        <v>171761</v>
      </c>
      <c r="P1034" s="37">
        <f t="shared" si="215"/>
        <v>171761</v>
      </c>
      <c r="Q1034" s="37">
        <f t="shared" si="216"/>
        <v>161272</v>
      </c>
    </row>
    <row r="1035" spans="1:17" s="34" customFormat="1" ht="15" x14ac:dyDescent="0.3">
      <c r="A1035" s="53">
        <v>49302</v>
      </c>
      <c r="B1035" s="54" t="s">
        <v>1361</v>
      </c>
      <c r="C1035" s="62">
        <v>20196.490000000002</v>
      </c>
      <c r="D1035" s="35">
        <f t="shared" si="217"/>
        <v>2.7924796913785466E-5</v>
      </c>
      <c r="E1035" s="61">
        <f t="shared" si="205"/>
        <v>162789</v>
      </c>
      <c r="F1035" s="36">
        <f t="shared" si="206"/>
        <v>289061</v>
      </c>
      <c r="G1035" s="36">
        <f t="shared" si="207"/>
        <v>56874</v>
      </c>
      <c r="H1035" s="37">
        <f t="shared" si="208"/>
        <v>451</v>
      </c>
      <c r="I1035" s="37">
        <f t="shared" si="209"/>
        <v>17437</v>
      </c>
      <c r="J1035" s="37">
        <f t="shared" si="210"/>
        <v>7696</v>
      </c>
      <c r="K1035" s="37">
        <f t="shared" si="211"/>
        <v>25584</v>
      </c>
      <c r="L1035" s="37"/>
      <c r="M1035" s="37">
        <f t="shared" si="212"/>
        <v>5853</v>
      </c>
      <c r="N1035" s="37">
        <f t="shared" si="213"/>
        <v>26040</v>
      </c>
      <c r="O1035" s="37">
        <f t="shared" si="214"/>
        <v>31893</v>
      </c>
      <c r="P1035" s="37">
        <f t="shared" si="215"/>
        <v>31893</v>
      </c>
      <c r="Q1035" s="37">
        <f t="shared" si="216"/>
        <v>29945</v>
      </c>
    </row>
    <row r="1036" spans="1:17" s="34" customFormat="1" ht="15" x14ac:dyDescent="0.3">
      <c r="A1036" s="53">
        <v>49303</v>
      </c>
      <c r="B1036" s="54" t="s">
        <v>1362</v>
      </c>
      <c r="C1036" s="62">
        <v>30738.67</v>
      </c>
      <c r="D1036" s="35">
        <f t="shared" si="217"/>
        <v>4.2501004736460137E-5</v>
      </c>
      <c r="E1036" s="61">
        <f t="shared" ref="E1036:E1099" si="218">ROUND(D1036*$E$10,0)</f>
        <v>247762</v>
      </c>
      <c r="F1036" s="36">
        <f t="shared" ref="F1036:F1099" si="219">+ROUND(D1036*$F$10,0)</f>
        <v>439945</v>
      </c>
      <c r="G1036" s="36">
        <f t="shared" ref="G1036:G1099" si="220">+ROUND(D1036*$G$10,0)</f>
        <v>86561</v>
      </c>
      <c r="H1036" s="37">
        <f t="shared" ref="H1036:H1099" si="221">ROUND(D1036*$H$10,0)</f>
        <v>687</v>
      </c>
      <c r="I1036" s="37">
        <f t="shared" ref="I1036:I1099" si="222">ROUND(D1036*$I$10,0)</f>
        <v>26539</v>
      </c>
      <c r="J1036" s="37">
        <f t="shared" ref="J1036:J1099" si="223">ROUND(D1036*$J$10,0)</f>
        <v>11712</v>
      </c>
      <c r="K1036" s="37">
        <f t="shared" ref="K1036:K1099" si="224">ROUND(SUM(H1036:J1036),0)</f>
        <v>38938</v>
      </c>
      <c r="L1036" s="37"/>
      <c r="M1036" s="37">
        <f t="shared" ref="M1036:M1099" si="225">ROUND(D1036*$M$10,0)</f>
        <v>8908</v>
      </c>
      <c r="N1036" s="37">
        <f t="shared" ref="N1036:N1099" si="226">ROUND(D1036*$N$10,0)</f>
        <v>39632</v>
      </c>
      <c r="O1036" s="37">
        <f t="shared" ref="O1036:O1099" si="227">ROUND(SUM(L1036:N1036),0)</f>
        <v>48540</v>
      </c>
      <c r="P1036" s="37">
        <f t="shared" ref="P1036:P1099" si="228">ROUND(SUM(M1036:N1036),0)</f>
        <v>48540</v>
      </c>
      <c r="Q1036" s="37">
        <f t="shared" ref="Q1036:Q1099" si="229">ROUND(D1036*$Q$10,0)</f>
        <v>45576</v>
      </c>
    </row>
    <row r="1037" spans="1:17" s="34" customFormat="1" ht="15" x14ac:dyDescent="0.3">
      <c r="A1037" s="53">
        <v>49304</v>
      </c>
      <c r="B1037" s="54" t="s">
        <v>1363</v>
      </c>
      <c r="C1037" s="62">
        <v>86702.51</v>
      </c>
      <c r="D1037" s="35">
        <f t="shared" ref="D1037:D1100" si="230">+C1037/$C$10</f>
        <v>1.1987974067104993E-4</v>
      </c>
      <c r="E1037" s="61">
        <f t="shared" si="218"/>
        <v>698846</v>
      </c>
      <c r="F1037" s="36">
        <f t="shared" si="219"/>
        <v>1240924</v>
      </c>
      <c r="G1037" s="36">
        <f t="shared" si="220"/>
        <v>244156</v>
      </c>
      <c r="H1037" s="37">
        <f t="shared" si="221"/>
        <v>1937</v>
      </c>
      <c r="I1037" s="37">
        <f t="shared" si="222"/>
        <v>74856</v>
      </c>
      <c r="J1037" s="37">
        <f t="shared" si="223"/>
        <v>33036</v>
      </c>
      <c r="K1037" s="37">
        <f t="shared" si="224"/>
        <v>109829</v>
      </c>
      <c r="L1037" s="37"/>
      <c r="M1037" s="37">
        <f t="shared" si="225"/>
        <v>25127</v>
      </c>
      <c r="N1037" s="37">
        <f t="shared" si="226"/>
        <v>111788</v>
      </c>
      <c r="O1037" s="37">
        <f t="shared" si="227"/>
        <v>136915</v>
      </c>
      <c r="P1037" s="37">
        <f t="shared" si="228"/>
        <v>136915</v>
      </c>
      <c r="Q1037" s="37">
        <f t="shared" si="229"/>
        <v>128554</v>
      </c>
    </row>
    <row r="1038" spans="1:17" s="34" customFormat="1" ht="15" x14ac:dyDescent="0.3">
      <c r="A1038" s="53">
        <v>49307</v>
      </c>
      <c r="B1038" s="54" t="s">
        <v>1364</v>
      </c>
      <c r="C1038" s="62">
        <v>1393.33</v>
      </c>
      <c r="D1038" s="35">
        <f t="shared" si="230"/>
        <v>1.9264960042009624E-6</v>
      </c>
      <c r="E1038" s="61">
        <f t="shared" si="218"/>
        <v>11231</v>
      </c>
      <c r="F1038" s="36">
        <f t="shared" si="219"/>
        <v>19942</v>
      </c>
      <c r="G1038" s="36">
        <f t="shared" si="220"/>
        <v>3924</v>
      </c>
      <c r="H1038" s="37">
        <f t="shared" si="221"/>
        <v>31</v>
      </c>
      <c r="I1038" s="37">
        <f t="shared" si="222"/>
        <v>1203</v>
      </c>
      <c r="J1038" s="37">
        <f t="shared" si="223"/>
        <v>531</v>
      </c>
      <c r="K1038" s="37">
        <f t="shared" si="224"/>
        <v>1765</v>
      </c>
      <c r="L1038" s="37"/>
      <c r="M1038" s="37">
        <f t="shared" si="225"/>
        <v>404</v>
      </c>
      <c r="N1038" s="37">
        <f t="shared" si="226"/>
        <v>1796</v>
      </c>
      <c r="O1038" s="37">
        <f t="shared" si="227"/>
        <v>2200</v>
      </c>
      <c r="P1038" s="37">
        <f t="shared" si="228"/>
        <v>2200</v>
      </c>
      <c r="Q1038" s="37">
        <f t="shared" si="229"/>
        <v>2066</v>
      </c>
    </row>
    <row r="1039" spans="1:17" s="34" customFormat="1" ht="15" x14ac:dyDescent="0.3">
      <c r="A1039" s="53">
        <v>49308</v>
      </c>
      <c r="B1039" s="54" t="s">
        <v>1365</v>
      </c>
      <c r="C1039" s="62">
        <v>10516.94</v>
      </c>
      <c r="D1039" s="35">
        <f t="shared" si="230"/>
        <v>1.454130958668892E-5</v>
      </c>
      <c r="E1039" s="61">
        <f t="shared" si="218"/>
        <v>84769</v>
      </c>
      <c r="F1039" s="36">
        <f t="shared" si="219"/>
        <v>150523</v>
      </c>
      <c r="G1039" s="36">
        <f t="shared" si="220"/>
        <v>29616</v>
      </c>
      <c r="H1039" s="37">
        <f t="shared" si="221"/>
        <v>235</v>
      </c>
      <c r="I1039" s="37">
        <f t="shared" si="222"/>
        <v>9080</v>
      </c>
      <c r="J1039" s="37">
        <f t="shared" si="223"/>
        <v>4007</v>
      </c>
      <c r="K1039" s="37">
        <f t="shared" si="224"/>
        <v>13322</v>
      </c>
      <c r="L1039" s="37"/>
      <c r="M1039" s="37">
        <f t="shared" si="225"/>
        <v>3048</v>
      </c>
      <c r="N1039" s="37">
        <f t="shared" si="226"/>
        <v>13560</v>
      </c>
      <c r="O1039" s="37">
        <f t="shared" si="227"/>
        <v>16608</v>
      </c>
      <c r="P1039" s="37">
        <f t="shared" si="228"/>
        <v>16608</v>
      </c>
      <c r="Q1039" s="37">
        <f t="shared" si="229"/>
        <v>15593</v>
      </c>
    </row>
    <row r="1040" spans="1:17" s="34" customFormat="1" ht="15" x14ac:dyDescent="0.3">
      <c r="A1040" s="53">
        <v>49309</v>
      </c>
      <c r="B1040" s="54" t="s">
        <v>1366</v>
      </c>
      <c r="C1040" s="62">
        <v>1622.5</v>
      </c>
      <c r="D1040" s="35">
        <f t="shared" si="230"/>
        <v>2.24335926651695E-6</v>
      </c>
      <c r="E1040" s="61">
        <f t="shared" si="218"/>
        <v>13078</v>
      </c>
      <c r="F1040" s="36">
        <f t="shared" si="219"/>
        <v>23222</v>
      </c>
      <c r="G1040" s="36">
        <f t="shared" si="220"/>
        <v>4569</v>
      </c>
      <c r="H1040" s="37">
        <f t="shared" si="221"/>
        <v>36</v>
      </c>
      <c r="I1040" s="37">
        <f t="shared" si="222"/>
        <v>1401</v>
      </c>
      <c r="J1040" s="37">
        <f t="shared" si="223"/>
        <v>618</v>
      </c>
      <c r="K1040" s="37">
        <f t="shared" si="224"/>
        <v>2055</v>
      </c>
      <c r="L1040" s="37"/>
      <c r="M1040" s="37">
        <f t="shared" si="225"/>
        <v>470</v>
      </c>
      <c r="N1040" s="37">
        <f t="shared" si="226"/>
        <v>2092</v>
      </c>
      <c r="O1040" s="37">
        <f t="shared" si="227"/>
        <v>2562</v>
      </c>
      <c r="P1040" s="37">
        <f t="shared" si="228"/>
        <v>2562</v>
      </c>
      <c r="Q1040" s="37">
        <f t="shared" si="229"/>
        <v>2406</v>
      </c>
    </row>
    <row r="1041" spans="1:17" s="34" customFormat="1" ht="15" x14ac:dyDescent="0.3">
      <c r="A1041" s="53">
        <v>49311</v>
      </c>
      <c r="B1041" s="54" t="s">
        <v>1367</v>
      </c>
      <c r="C1041" s="62">
        <v>4190.6499999999996</v>
      </c>
      <c r="D1041" s="35">
        <f t="shared" si="230"/>
        <v>5.7942271249486939E-6</v>
      </c>
      <c r="E1041" s="61">
        <f t="shared" si="218"/>
        <v>33778</v>
      </c>
      <c r="F1041" s="36">
        <f t="shared" si="219"/>
        <v>59978</v>
      </c>
      <c r="G1041" s="36">
        <f t="shared" si="220"/>
        <v>11801</v>
      </c>
      <c r="H1041" s="37">
        <f t="shared" si="221"/>
        <v>94</v>
      </c>
      <c r="I1041" s="37">
        <f t="shared" si="222"/>
        <v>3618</v>
      </c>
      <c r="J1041" s="37">
        <f t="shared" si="223"/>
        <v>1597</v>
      </c>
      <c r="K1041" s="37">
        <f t="shared" si="224"/>
        <v>5309</v>
      </c>
      <c r="L1041" s="37"/>
      <c r="M1041" s="37">
        <f t="shared" si="225"/>
        <v>1214</v>
      </c>
      <c r="N1041" s="37">
        <f t="shared" si="226"/>
        <v>5403</v>
      </c>
      <c r="O1041" s="37">
        <f t="shared" si="227"/>
        <v>6617</v>
      </c>
      <c r="P1041" s="37">
        <f t="shared" si="228"/>
        <v>6617</v>
      </c>
      <c r="Q1041" s="37">
        <f t="shared" si="229"/>
        <v>6213</v>
      </c>
    </row>
    <row r="1042" spans="1:17" s="34" customFormat="1" ht="15" x14ac:dyDescent="0.3">
      <c r="A1042" s="53">
        <v>49312</v>
      </c>
      <c r="B1042" s="54" t="s">
        <v>1368</v>
      </c>
      <c r="C1042" s="62">
        <v>1419.4</v>
      </c>
      <c r="D1042" s="35">
        <f t="shared" si="230"/>
        <v>1.9625418446188961E-6</v>
      </c>
      <c r="E1042" s="61">
        <f t="shared" si="218"/>
        <v>11441</v>
      </c>
      <c r="F1042" s="36">
        <f t="shared" si="219"/>
        <v>20315</v>
      </c>
      <c r="G1042" s="36">
        <f t="shared" si="220"/>
        <v>3997</v>
      </c>
      <c r="H1042" s="37">
        <f t="shared" si="221"/>
        <v>32</v>
      </c>
      <c r="I1042" s="37">
        <f t="shared" si="222"/>
        <v>1225</v>
      </c>
      <c r="J1042" s="37">
        <f t="shared" si="223"/>
        <v>541</v>
      </c>
      <c r="K1042" s="37">
        <f t="shared" si="224"/>
        <v>1798</v>
      </c>
      <c r="L1042" s="37"/>
      <c r="M1042" s="37">
        <f t="shared" si="225"/>
        <v>411</v>
      </c>
      <c r="N1042" s="37">
        <f t="shared" si="226"/>
        <v>1830</v>
      </c>
      <c r="O1042" s="37">
        <f t="shared" si="227"/>
        <v>2241</v>
      </c>
      <c r="P1042" s="37">
        <f t="shared" si="228"/>
        <v>2241</v>
      </c>
      <c r="Q1042" s="37">
        <f t="shared" si="229"/>
        <v>2105</v>
      </c>
    </row>
    <row r="1043" spans="1:17" s="34" customFormat="1" ht="15" x14ac:dyDescent="0.3">
      <c r="A1043" s="53">
        <v>49316</v>
      </c>
      <c r="B1043" s="54" t="s">
        <v>1369</v>
      </c>
      <c r="C1043" s="62">
        <v>1246.68</v>
      </c>
      <c r="D1043" s="35">
        <f t="shared" si="230"/>
        <v>1.7237295102504478E-6</v>
      </c>
      <c r="E1043" s="61">
        <f t="shared" si="218"/>
        <v>10049</v>
      </c>
      <c r="F1043" s="36">
        <f t="shared" si="219"/>
        <v>17843</v>
      </c>
      <c r="G1043" s="36">
        <f t="shared" si="220"/>
        <v>3511</v>
      </c>
      <c r="H1043" s="37">
        <f t="shared" si="221"/>
        <v>28</v>
      </c>
      <c r="I1043" s="37">
        <f t="shared" si="222"/>
        <v>1076</v>
      </c>
      <c r="J1043" s="37">
        <f t="shared" si="223"/>
        <v>475</v>
      </c>
      <c r="K1043" s="37">
        <f t="shared" si="224"/>
        <v>1579</v>
      </c>
      <c r="L1043" s="37"/>
      <c r="M1043" s="37">
        <f t="shared" si="225"/>
        <v>361</v>
      </c>
      <c r="N1043" s="37">
        <f t="shared" si="226"/>
        <v>1607</v>
      </c>
      <c r="O1043" s="37">
        <f t="shared" si="227"/>
        <v>1968</v>
      </c>
      <c r="P1043" s="37">
        <f t="shared" si="228"/>
        <v>1968</v>
      </c>
      <c r="Q1043" s="37">
        <f t="shared" si="229"/>
        <v>1848</v>
      </c>
    </row>
    <row r="1044" spans="1:17" s="34" customFormat="1" ht="15" x14ac:dyDescent="0.3">
      <c r="A1044" s="53">
        <v>49317</v>
      </c>
      <c r="B1044" s="54" t="s">
        <v>1370</v>
      </c>
      <c r="C1044" s="62">
        <v>717.55</v>
      </c>
      <c r="D1044" s="35">
        <f t="shared" si="230"/>
        <v>9.921247714571572E-7</v>
      </c>
      <c r="E1044" s="61">
        <f t="shared" si="218"/>
        <v>5784</v>
      </c>
      <c r="F1044" s="36">
        <f t="shared" si="219"/>
        <v>10270</v>
      </c>
      <c r="G1044" s="36">
        <f t="shared" si="220"/>
        <v>2021</v>
      </c>
      <c r="H1044" s="37">
        <f t="shared" si="221"/>
        <v>16</v>
      </c>
      <c r="I1044" s="37">
        <f t="shared" si="222"/>
        <v>620</v>
      </c>
      <c r="J1044" s="37">
        <f t="shared" si="223"/>
        <v>273</v>
      </c>
      <c r="K1044" s="37">
        <f t="shared" si="224"/>
        <v>909</v>
      </c>
      <c r="L1044" s="37"/>
      <c r="M1044" s="37">
        <f t="shared" si="225"/>
        <v>208</v>
      </c>
      <c r="N1044" s="37">
        <f t="shared" si="226"/>
        <v>925</v>
      </c>
      <c r="O1044" s="37">
        <f t="shared" si="227"/>
        <v>1133</v>
      </c>
      <c r="P1044" s="37">
        <f t="shared" si="228"/>
        <v>1133</v>
      </c>
      <c r="Q1044" s="37">
        <f t="shared" si="229"/>
        <v>1064</v>
      </c>
    </row>
    <row r="1045" spans="1:17" s="34" customFormat="1" ht="15" x14ac:dyDescent="0.3">
      <c r="A1045" s="53">
        <v>49560</v>
      </c>
      <c r="B1045" s="54" t="s">
        <v>1371</v>
      </c>
      <c r="C1045" s="62">
        <v>140142.64000000001</v>
      </c>
      <c r="D1045" s="35">
        <f t="shared" si="230"/>
        <v>1.9376905397728753E-4</v>
      </c>
      <c r="E1045" s="61">
        <f t="shared" si="218"/>
        <v>1129588</v>
      </c>
      <c r="F1045" s="36">
        <f t="shared" si="219"/>
        <v>2005783</v>
      </c>
      <c r="G1045" s="36">
        <f t="shared" si="220"/>
        <v>394645</v>
      </c>
      <c r="H1045" s="37">
        <f t="shared" si="221"/>
        <v>3132</v>
      </c>
      <c r="I1045" s="37">
        <f t="shared" si="222"/>
        <v>120995</v>
      </c>
      <c r="J1045" s="37">
        <f t="shared" si="223"/>
        <v>53399</v>
      </c>
      <c r="K1045" s="37">
        <f t="shared" si="224"/>
        <v>177526</v>
      </c>
      <c r="L1045" s="37"/>
      <c r="M1045" s="37">
        <f t="shared" si="225"/>
        <v>40614</v>
      </c>
      <c r="N1045" s="37">
        <f t="shared" si="226"/>
        <v>180690</v>
      </c>
      <c r="O1045" s="37">
        <f t="shared" si="227"/>
        <v>221304</v>
      </c>
      <c r="P1045" s="37">
        <f t="shared" si="228"/>
        <v>221304</v>
      </c>
      <c r="Q1045" s="37">
        <f t="shared" si="229"/>
        <v>207789</v>
      </c>
    </row>
    <row r="1046" spans="1:17" s="34" customFormat="1" ht="15" x14ac:dyDescent="0.3">
      <c r="A1046" s="53">
        <v>49561</v>
      </c>
      <c r="B1046" s="54" t="s">
        <v>1372</v>
      </c>
      <c r="C1046" s="62">
        <v>408902.35</v>
      </c>
      <c r="D1046" s="35">
        <f t="shared" si="230"/>
        <v>5.6537126408200751E-4</v>
      </c>
      <c r="E1046" s="61">
        <f t="shared" si="218"/>
        <v>3295864</v>
      </c>
      <c r="F1046" s="36">
        <f t="shared" si="219"/>
        <v>5852390</v>
      </c>
      <c r="G1046" s="36">
        <f t="shared" si="220"/>
        <v>1151478</v>
      </c>
      <c r="H1046" s="37">
        <f t="shared" si="221"/>
        <v>9137</v>
      </c>
      <c r="I1046" s="37">
        <f t="shared" si="222"/>
        <v>353034</v>
      </c>
      <c r="J1046" s="37">
        <f t="shared" si="223"/>
        <v>155805</v>
      </c>
      <c r="K1046" s="37">
        <f t="shared" si="224"/>
        <v>517976</v>
      </c>
      <c r="L1046" s="37"/>
      <c r="M1046" s="37">
        <f t="shared" si="225"/>
        <v>118502</v>
      </c>
      <c r="N1046" s="37">
        <f t="shared" si="226"/>
        <v>527209</v>
      </c>
      <c r="O1046" s="37">
        <f t="shared" si="227"/>
        <v>645711</v>
      </c>
      <c r="P1046" s="37">
        <f t="shared" si="228"/>
        <v>645711</v>
      </c>
      <c r="Q1046" s="37">
        <f t="shared" si="229"/>
        <v>606278</v>
      </c>
    </row>
    <row r="1047" spans="1:17" s="34" customFormat="1" ht="15" x14ac:dyDescent="0.3">
      <c r="A1047" s="53">
        <v>49562</v>
      </c>
      <c r="B1047" s="54" t="s">
        <v>1373</v>
      </c>
      <c r="C1047" s="62">
        <v>964576.18</v>
      </c>
      <c r="D1047" s="35">
        <f t="shared" si="230"/>
        <v>1.3336769871584108E-3</v>
      </c>
      <c r="E1047" s="61">
        <f t="shared" si="218"/>
        <v>7774746</v>
      </c>
      <c r="F1047" s="36">
        <f t="shared" si="219"/>
        <v>13805438</v>
      </c>
      <c r="G1047" s="36">
        <f t="shared" si="220"/>
        <v>2716267</v>
      </c>
      <c r="H1047" s="37">
        <f t="shared" si="221"/>
        <v>21554</v>
      </c>
      <c r="I1047" s="37">
        <f t="shared" si="222"/>
        <v>832787</v>
      </c>
      <c r="J1047" s="37">
        <f t="shared" si="223"/>
        <v>367534</v>
      </c>
      <c r="K1047" s="37">
        <f t="shared" si="224"/>
        <v>1221875</v>
      </c>
      <c r="L1047" s="37"/>
      <c r="M1047" s="37">
        <f t="shared" si="225"/>
        <v>279539</v>
      </c>
      <c r="N1047" s="37">
        <f t="shared" si="226"/>
        <v>1243655</v>
      </c>
      <c r="O1047" s="37">
        <f t="shared" si="227"/>
        <v>1523194</v>
      </c>
      <c r="P1047" s="37">
        <f t="shared" si="228"/>
        <v>1523194</v>
      </c>
      <c r="Q1047" s="37">
        <f t="shared" si="229"/>
        <v>1430175</v>
      </c>
    </row>
    <row r="1048" spans="1:17" s="34" customFormat="1" ht="15" x14ac:dyDescent="0.3">
      <c r="A1048" s="53">
        <v>49601</v>
      </c>
      <c r="B1048" s="54" t="s">
        <v>1374</v>
      </c>
      <c r="C1048" s="62">
        <v>19883.490000000002</v>
      </c>
      <c r="D1048" s="35">
        <f t="shared" si="230"/>
        <v>2.7492025603819483E-5</v>
      </c>
      <c r="E1048" s="61">
        <f t="shared" si="218"/>
        <v>160266</v>
      </c>
      <c r="F1048" s="36">
        <f t="shared" si="219"/>
        <v>284581</v>
      </c>
      <c r="G1048" s="36">
        <f t="shared" si="220"/>
        <v>55992</v>
      </c>
      <c r="H1048" s="37">
        <f t="shared" si="221"/>
        <v>444</v>
      </c>
      <c r="I1048" s="37">
        <f t="shared" si="222"/>
        <v>17167</v>
      </c>
      <c r="J1048" s="37">
        <f t="shared" si="223"/>
        <v>7576</v>
      </c>
      <c r="K1048" s="37">
        <f t="shared" si="224"/>
        <v>25187</v>
      </c>
      <c r="L1048" s="37"/>
      <c r="M1048" s="37">
        <f t="shared" si="225"/>
        <v>5762</v>
      </c>
      <c r="N1048" s="37">
        <f t="shared" si="226"/>
        <v>25636</v>
      </c>
      <c r="O1048" s="37">
        <f t="shared" si="227"/>
        <v>31398</v>
      </c>
      <c r="P1048" s="37">
        <f t="shared" si="228"/>
        <v>31398</v>
      </c>
      <c r="Q1048" s="37">
        <f t="shared" si="229"/>
        <v>29481</v>
      </c>
    </row>
    <row r="1049" spans="1:17" s="34" customFormat="1" ht="15" x14ac:dyDescent="0.3">
      <c r="A1049" s="53">
        <v>49701</v>
      </c>
      <c r="B1049" s="54" t="s">
        <v>1375</v>
      </c>
      <c r="C1049" s="62">
        <v>87393.93</v>
      </c>
      <c r="D1049" s="35">
        <f t="shared" si="230"/>
        <v>1.208357366427326E-4</v>
      </c>
      <c r="E1049" s="61">
        <f t="shared" si="218"/>
        <v>704419</v>
      </c>
      <c r="F1049" s="36">
        <f t="shared" si="219"/>
        <v>1250820</v>
      </c>
      <c r="G1049" s="36">
        <f t="shared" si="220"/>
        <v>246103</v>
      </c>
      <c r="H1049" s="37">
        <f t="shared" si="221"/>
        <v>1953</v>
      </c>
      <c r="I1049" s="37">
        <f t="shared" si="222"/>
        <v>75453</v>
      </c>
      <c r="J1049" s="37">
        <f t="shared" si="223"/>
        <v>33300</v>
      </c>
      <c r="K1049" s="37">
        <f t="shared" si="224"/>
        <v>110706</v>
      </c>
      <c r="L1049" s="37"/>
      <c r="M1049" s="37">
        <f t="shared" si="225"/>
        <v>25327</v>
      </c>
      <c r="N1049" s="37">
        <f t="shared" si="226"/>
        <v>112679</v>
      </c>
      <c r="O1049" s="37">
        <f t="shared" si="227"/>
        <v>138006</v>
      </c>
      <c r="P1049" s="37">
        <f t="shared" si="228"/>
        <v>138006</v>
      </c>
      <c r="Q1049" s="37">
        <f t="shared" si="229"/>
        <v>129579</v>
      </c>
    </row>
    <row r="1050" spans="1:17" s="34" customFormat="1" ht="15" x14ac:dyDescent="0.3">
      <c r="A1050" s="53">
        <v>50001</v>
      </c>
      <c r="B1050" s="54" t="s">
        <v>1376</v>
      </c>
      <c r="C1050" s="62">
        <v>153234.31</v>
      </c>
      <c r="D1050" s="35">
        <f t="shared" si="230"/>
        <v>2.1187032929850905E-4</v>
      </c>
      <c r="E1050" s="61">
        <f t="shared" si="218"/>
        <v>1235110</v>
      </c>
      <c r="F1050" s="36">
        <f t="shared" si="219"/>
        <v>2193157</v>
      </c>
      <c r="G1050" s="36">
        <f t="shared" si="220"/>
        <v>431511</v>
      </c>
      <c r="H1050" s="37">
        <f t="shared" si="221"/>
        <v>3424</v>
      </c>
      <c r="I1050" s="37">
        <f t="shared" si="222"/>
        <v>132298</v>
      </c>
      <c r="J1050" s="37">
        <f t="shared" si="223"/>
        <v>58387</v>
      </c>
      <c r="K1050" s="37">
        <f t="shared" si="224"/>
        <v>194109</v>
      </c>
      <c r="L1050" s="37"/>
      <c r="M1050" s="37">
        <f t="shared" si="225"/>
        <v>44408</v>
      </c>
      <c r="N1050" s="37">
        <f t="shared" si="226"/>
        <v>197569</v>
      </c>
      <c r="O1050" s="37">
        <f t="shared" si="227"/>
        <v>241977</v>
      </c>
      <c r="P1050" s="37">
        <f t="shared" si="228"/>
        <v>241977</v>
      </c>
      <c r="Q1050" s="37">
        <f t="shared" si="229"/>
        <v>227200</v>
      </c>
    </row>
    <row r="1051" spans="1:17" s="34" customFormat="1" ht="15" x14ac:dyDescent="0.3">
      <c r="A1051" s="53">
        <v>50201</v>
      </c>
      <c r="B1051" s="54" t="s">
        <v>1377</v>
      </c>
      <c r="C1051" s="62">
        <v>721859.32</v>
      </c>
      <c r="D1051" s="35">
        <f t="shared" si="230"/>
        <v>9.9808307836278835E-4</v>
      </c>
      <c r="E1051" s="61">
        <f t="shared" si="218"/>
        <v>5818382</v>
      </c>
      <c r="F1051" s="36">
        <f t="shared" si="219"/>
        <v>10331568</v>
      </c>
      <c r="G1051" s="36">
        <f t="shared" si="220"/>
        <v>2032771</v>
      </c>
      <c r="H1051" s="37">
        <f t="shared" si="221"/>
        <v>16130</v>
      </c>
      <c r="I1051" s="37">
        <f t="shared" si="222"/>
        <v>623232</v>
      </c>
      <c r="J1051" s="37">
        <f t="shared" si="223"/>
        <v>275052</v>
      </c>
      <c r="K1051" s="37">
        <f t="shared" si="224"/>
        <v>914414</v>
      </c>
      <c r="L1051" s="37"/>
      <c r="M1051" s="37">
        <f t="shared" si="225"/>
        <v>209199</v>
      </c>
      <c r="N1051" s="37">
        <f t="shared" si="226"/>
        <v>930713</v>
      </c>
      <c r="O1051" s="37">
        <f t="shared" si="227"/>
        <v>1139912</v>
      </c>
      <c r="P1051" s="37">
        <f t="shared" si="228"/>
        <v>1139912</v>
      </c>
      <c r="Q1051" s="37">
        <f t="shared" si="229"/>
        <v>1070299</v>
      </c>
    </row>
    <row r="1052" spans="1:17" s="34" customFormat="1" ht="15" x14ac:dyDescent="0.3">
      <c r="A1052" s="53">
        <v>50204</v>
      </c>
      <c r="B1052" s="54" t="s">
        <v>1378</v>
      </c>
      <c r="C1052" s="62">
        <v>26017.43</v>
      </c>
      <c r="D1052" s="35">
        <f t="shared" si="230"/>
        <v>3.5973154195042276E-5</v>
      </c>
      <c r="E1052" s="61">
        <f t="shared" si="218"/>
        <v>209708</v>
      </c>
      <c r="F1052" s="36">
        <f t="shared" si="219"/>
        <v>372373</v>
      </c>
      <c r="G1052" s="36">
        <f t="shared" si="220"/>
        <v>73266</v>
      </c>
      <c r="H1052" s="37">
        <f t="shared" si="221"/>
        <v>581</v>
      </c>
      <c r="I1052" s="37">
        <f t="shared" si="222"/>
        <v>22463</v>
      </c>
      <c r="J1052" s="37">
        <f t="shared" si="223"/>
        <v>9913</v>
      </c>
      <c r="K1052" s="37">
        <f t="shared" si="224"/>
        <v>32957</v>
      </c>
      <c r="L1052" s="37"/>
      <c r="M1052" s="37">
        <f t="shared" si="225"/>
        <v>7540</v>
      </c>
      <c r="N1052" s="37">
        <f t="shared" si="226"/>
        <v>33545</v>
      </c>
      <c r="O1052" s="37">
        <f t="shared" si="227"/>
        <v>41085</v>
      </c>
      <c r="P1052" s="37">
        <f t="shared" si="228"/>
        <v>41085</v>
      </c>
      <c r="Q1052" s="37">
        <f t="shared" si="229"/>
        <v>38576</v>
      </c>
    </row>
    <row r="1053" spans="1:17" s="34" customFormat="1" ht="15" x14ac:dyDescent="0.3">
      <c r="A1053" s="53">
        <v>50210</v>
      </c>
      <c r="B1053" s="54" t="s">
        <v>1379</v>
      </c>
      <c r="C1053" s="62">
        <v>978.88</v>
      </c>
      <c r="D1053" s="35">
        <f t="shared" si="230"/>
        <v>1.3534542488801923E-6</v>
      </c>
      <c r="E1053" s="61">
        <f t="shared" si="218"/>
        <v>7890</v>
      </c>
      <c r="F1053" s="36">
        <f t="shared" si="219"/>
        <v>14010</v>
      </c>
      <c r="G1053" s="36">
        <f t="shared" si="220"/>
        <v>2757</v>
      </c>
      <c r="H1053" s="37">
        <f t="shared" si="221"/>
        <v>22</v>
      </c>
      <c r="I1053" s="37">
        <f t="shared" si="222"/>
        <v>845</v>
      </c>
      <c r="J1053" s="37">
        <f t="shared" si="223"/>
        <v>373</v>
      </c>
      <c r="K1053" s="37">
        <f t="shared" si="224"/>
        <v>1240</v>
      </c>
      <c r="L1053" s="37"/>
      <c r="M1053" s="37">
        <f t="shared" si="225"/>
        <v>284</v>
      </c>
      <c r="N1053" s="37">
        <f t="shared" si="226"/>
        <v>1262</v>
      </c>
      <c r="O1053" s="37">
        <f t="shared" si="227"/>
        <v>1546</v>
      </c>
      <c r="P1053" s="37">
        <f t="shared" si="228"/>
        <v>1546</v>
      </c>
      <c r="Q1053" s="37">
        <f t="shared" si="229"/>
        <v>1451</v>
      </c>
    </row>
    <row r="1054" spans="1:17" s="34" customFormat="1" ht="15" x14ac:dyDescent="0.3">
      <c r="A1054" s="53">
        <v>50301</v>
      </c>
      <c r="B1054" s="54" t="s">
        <v>1380</v>
      </c>
      <c r="C1054" s="62">
        <v>38187.78</v>
      </c>
      <c r="D1054" s="35">
        <f t="shared" si="230"/>
        <v>5.2800560943427209E-5</v>
      </c>
      <c r="E1054" s="61">
        <f t="shared" si="218"/>
        <v>307804</v>
      </c>
      <c r="F1054" s="36">
        <f t="shared" si="219"/>
        <v>546560</v>
      </c>
      <c r="G1054" s="36">
        <f t="shared" si="220"/>
        <v>107538</v>
      </c>
      <c r="H1054" s="37">
        <f t="shared" si="221"/>
        <v>853</v>
      </c>
      <c r="I1054" s="37">
        <f t="shared" si="222"/>
        <v>32970</v>
      </c>
      <c r="J1054" s="37">
        <f t="shared" si="223"/>
        <v>14551</v>
      </c>
      <c r="K1054" s="37">
        <f t="shared" si="224"/>
        <v>48374</v>
      </c>
      <c r="L1054" s="37"/>
      <c r="M1054" s="37">
        <f t="shared" si="225"/>
        <v>11067</v>
      </c>
      <c r="N1054" s="37">
        <f t="shared" si="226"/>
        <v>49237</v>
      </c>
      <c r="O1054" s="37">
        <f t="shared" si="227"/>
        <v>60304</v>
      </c>
      <c r="P1054" s="37">
        <f t="shared" si="228"/>
        <v>60304</v>
      </c>
      <c r="Q1054" s="37">
        <f t="shared" si="229"/>
        <v>56621</v>
      </c>
    </row>
    <row r="1055" spans="1:17" s="34" customFormat="1" ht="15" x14ac:dyDescent="0.3">
      <c r="A1055" s="53">
        <v>50302</v>
      </c>
      <c r="B1055" s="54" t="s">
        <v>1381</v>
      </c>
      <c r="C1055" s="62">
        <v>7789.36</v>
      </c>
      <c r="D1055" s="35">
        <f t="shared" si="230"/>
        <v>1.0770004891363E-5</v>
      </c>
      <c r="E1055" s="61">
        <f t="shared" si="218"/>
        <v>62784</v>
      </c>
      <c r="F1055" s="36">
        <f t="shared" si="219"/>
        <v>111485</v>
      </c>
      <c r="G1055" s="36">
        <f t="shared" si="220"/>
        <v>21935</v>
      </c>
      <c r="H1055" s="37">
        <f t="shared" si="221"/>
        <v>174</v>
      </c>
      <c r="I1055" s="37">
        <f t="shared" si="222"/>
        <v>6725</v>
      </c>
      <c r="J1055" s="37">
        <f t="shared" si="223"/>
        <v>2968</v>
      </c>
      <c r="K1055" s="37">
        <f t="shared" si="224"/>
        <v>9867</v>
      </c>
      <c r="L1055" s="37"/>
      <c r="M1055" s="37">
        <f t="shared" si="225"/>
        <v>2257</v>
      </c>
      <c r="N1055" s="37">
        <f t="shared" si="226"/>
        <v>10043</v>
      </c>
      <c r="O1055" s="37">
        <f t="shared" si="227"/>
        <v>12300</v>
      </c>
      <c r="P1055" s="37">
        <f t="shared" si="228"/>
        <v>12300</v>
      </c>
      <c r="Q1055" s="37">
        <f t="shared" si="229"/>
        <v>11549</v>
      </c>
    </row>
    <row r="1056" spans="1:17" s="34" customFormat="1" ht="15" x14ac:dyDescent="0.3">
      <c r="A1056" s="53">
        <v>50303</v>
      </c>
      <c r="B1056" s="54" t="s">
        <v>1382</v>
      </c>
      <c r="C1056" s="62">
        <v>464374.85</v>
      </c>
      <c r="D1056" s="35">
        <f t="shared" si="230"/>
        <v>6.420706458458666E-4</v>
      </c>
      <c r="E1056" s="61">
        <f t="shared" si="218"/>
        <v>3742987</v>
      </c>
      <c r="F1056" s="36">
        <f t="shared" si="219"/>
        <v>6646337</v>
      </c>
      <c r="G1056" s="36">
        <f t="shared" si="220"/>
        <v>1307689</v>
      </c>
      <c r="H1056" s="37">
        <f t="shared" si="221"/>
        <v>10377</v>
      </c>
      <c r="I1056" s="37">
        <f t="shared" si="222"/>
        <v>400928</v>
      </c>
      <c r="J1056" s="37">
        <f t="shared" si="223"/>
        <v>176942</v>
      </c>
      <c r="K1056" s="37">
        <f t="shared" si="224"/>
        <v>588247</v>
      </c>
      <c r="L1056" s="37"/>
      <c r="M1056" s="37">
        <f t="shared" si="225"/>
        <v>134578</v>
      </c>
      <c r="N1056" s="37">
        <f t="shared" si="226"/>
        <v>598731</v>
      </c>
      <c r="O1056" s="37">
        <f t="shared" si="227"/>
        <v>733309</v>
      </c>
      <c r="P1056" s="37">
        <f t="shared" si="228"/>
        <v>733309</v>
      </c>
      <c r="Q1056" s="37">
        <f t="shared" si="229"/>
        <v>688527</v>
      </c>
    </row>
    <row r="1057" spans="1:17" s="34" customFormat="1" ht="15" x14ac:dyDescent="0.3">
      <c r="A1057" s="53">
        <v>50304</v>
      </c>
      <c r="B1057" s="54" t="s">
        <v>1383</v>
      </c>
      <c r="C1057" s="62">
        <v>8137.51</v>
      </c>
      <c r="D1057" s="35">
        <f t="shared" si="230"/>
        <v>1.1251376557703758E-5</v>
      </c>
      <c r="E1057" s="61">
        <f t="shared" si="218"/>
        <v>65591</v>
      </c>
      <c r="F1057" s="36">
        <f t="shared" si="219"/>
        <v>116468</v>
      </c>
      <c r="G1057" s="36">
        <f t="shared" si="220"/>
        <v>22915</v>
      </c>
      <c r="H1057" s="37">
        <f t="shared" si="221"/>
        <v>182</v>
      </c>
      <c r="I1057" s="37">
        <f t="shared" si="222"/>
        <v>7026</v>
      </c>
      <c r="J1057" s="37">
        <f t="shared" si="223"/>
        <v>3101</v>
      </c>
      <c r="K1057" s="37">
        <f t="shared" si="224"/>
        <v>10309</v>
      </c>
      <c r="L1057" s="37"/>
      <c r="M1057" s="37">
        <f t="shared" si="225"/>
        <v>2358</v>
      </c>
      <c r="N1057" s="37">
        <f t="shared" si="226"/>
        <v>10492</v>
      </c>
      <c r="O1057" s="37">
        <f t="shared" si="227"/>
        <v>12850</v>
      </c>
      <c r="P1057" s="37">
        <f t="shared" si="228"/>
        <v>12850</v>
      </c>
      <c r="Q1057" s="37">
        <f t="shared" si="229"/>
        <v>12065</v>
      </c>
    </row>
    <row r="1058" spans="1:17" s="34" customFormat="1" ht="15" x14ac:dyDescent="0.3">
      <c r="A1058" s="53">
        <v>50307</v>
      </c>
      <c r="B1058" s="54" t="s">
        <v>1384</v>
      </c>
      <c r="C1058" s="62">
        <v>26132.45</v>
      </c>
      <c r="D1058" s="35">
        <f t="shared" si="230"/>
        <v>3.6132187281535209E-5</v>
      </c>
      <c r="E1058" s="61">
        <f t="shared" si="218"/>
        <v>210635</v>
      </c>
      <c r="F1058" s="36">
        <f t="shared" si="219"/>
        <v>374019</v>
      </c>
      <c r="G1058" s="36">
        <f t="shared" si="220"/>
        <v>73590</v>
      </c>
      <c r="H1058" s="37">
        <f t="shared" si="221"/>
        <v>584</v>
      </c>
      <c r="I1058" s="37">
        <f t="shared" si="222"/>
        <v>22562</v>
      </c>
      <c r="J1058" s="37">
        <f t="shared" si="223"/>
        <v>9957</v>
      </c>
      <c r="K1058" s="37">
        <f t="shared" si="224"/>
        <v>33103</v>
      </c>
      <c r="L1058" s="37"/>
      <c r="M1058" s="37">
        <f t="shared" si="225"/>
        <v>7573</v>
      </c>
      <c r="N1058" s="37">
        <f t="shared" si="226"/>
        <v>33693</v>
      </c>
      <c r="O1058" s="37">
        <f t="shared" si="227"/>
        <v>41266</v>
      </c>
      <c r="P1058" s="37">
        <f t="shared" si="228"/>
        <v>41266</v>
      </c>
      <c r="Q1058" s="37">
        <f t="shared" si="229"/>
        <v>38747</v>
      </c>
    </row>
    <row r="1059" spans="1:17" s="34" customFormat="1" ht="15" x14ac:dyDescent="0.3">
      <c r="A1059" s="53">
        <v>50310</v>
      </c>
      <c r="B1059" s="54" t="s">
        <v>1385</v>
      </c>
      <c r="C1059" s="62">
        <v>27812.04</v>
      </c>
      <c r="D1059" s="35">
        <f t="shared" si="230"/>
        <v>3.8454482375802823E-5</v>
      </c>
      <c r="E1059" s="61">
        <f t="shared" si="218"/>
        <v>224173</v>
      </c>
      <c r="F1059" s="36">
        <f t="shared" si="219"/>
        <v>398058</v>
      </c>
      <c r="G1059" s="36">
        <f t="shared" si="220"/>
        <v>78319</v>
      </c>
      <c r="H1059" s="37">
        <f t="shared" si="221"/>
        <v>621</v>
      </c>
      <c r="I1059" s="37">
        <f t="shared" si="222"/>
        <v>24012</v>
      </c>
      <c r="J1059" s="37">
        <f t="shared" si="223"/>
        <v>10597</v>
      </c>
      <c r="K1059" s="37">
        <f t="shared" si="224"/>
        <v>35230</v>
      </c>
      <c r="L1059" s="37"/>
      <c r="M1059" s="37">
        <f t="shared" si="225"/>
        <v>8060</v>
      </c>
      <c r="N1059" s="37">
        <f t="shared" si="226"/>
        <v>35859</v>
      </c>
      <c r="O1059" s="37">
        <f t="shared" si="227"/>
        <v>43919</v>
      </c>
      <c r="P1059" s="37">
        <f t="shared" si="228"/>
        <v>43919</v>
      </c>
      <c r="Q1059" s="37">
        <f t="shared" si="229"/>
        <v>41237</v>
      </c>
    </row>
    <row r="1060" spans="1:17" s="34" customFormat="1" ht="15" x14ac:dyDescent="0.3">
      <c r="A1060" s="53">
        <v>50311</v>
      </c>
      <c r="B1060" s="54" t="s">
        <v>1386</v>
      </c>
      <c r="C1060" s="62">
        <v>10215.459999999999</v>
      </c>
      <c r="D1060" s="35">
        <f t="shared" si="230"/>
        <v>1.4124466473179193E-5</v>
      </c>
      <c r="E1060" s="61">
        <f t="shared" si="218"/>
        <v>82339</v>
      </c>
      <c r="F1060" s="36">
        <f t="shared" si="219"/>
        <v>146208</v>
      </c>
      <c r="G1060" s="36">
        <f t="shared" si="220"/>
        <v>28767</v>
      </c>
      <c r="H1060" s="37">
        <f t="shared" si="221"/>
        <v>228</v>
      </c>
      <c r="I1060" s="37">
        <f t="shared" si="222"/>
        <v>8820</v>
      </c>
      <c r="J1060" s="37">
        <f t="shared" si="223"/>
        <v>3892</v>
      </c>
      <c r="K1060" s="37">
        <f t="shared" si="224"/>
        <v>12940</v>
      </c>
      <c r="L1060" s="37"/>
      <c r="M1060" s="37">
        <f t="shared" si="225"/>
        <v>2960</v>
      </c>
      <c r="N1060" s="37">
        <f t="shared" si="226"/>
        <v>13171</v>
      </c>
      <c r="O1060" s="37">
        <f t="shared" si="227"/>
        <v>16131</v>
      </c>
      <c r="P1060" s="37">
        <f t="shared" si="228"/>
        <v>16131</v>
      </c>
      <c r="Q1060" s="37">
        <f t="shared" si="229"/>
        <v>15146</v>
      </c>
    </row>
    <row r="1061" spans="1:17" s="34" customFormat="1" ht="15" x14ac:dyDescent="0.3">
      <c r="A1061" s="53">
        <v>50312</v>
      </c>
      <c r="B1061" s="54" t="s">
        <v>1387</v>
      </c>
      <c r="C1061" s="62">
        <v>18657.48</v>
      </c>
      <c r="D1061" s="35">
        <f t="shared" si="230"/>
        <v>2.5796875591898098E-5</v>
      </c>
      <c r="E1061" s="61">
        <f t="shared" si="218"/>
        <v>150384</v>
      </c>
      <c r="F1061" s="36">
        <f t="shared" si="219"/>
        <v>267034</v>
      </c>
      <c r="G1061" s="36">
        <f t="shared" si="220"/>
        <v>52540</v>
      </c>
      <c r="H1061" s="37">
        <f t="shared" si="221"/>
        <v>417</v>
      </c>
      <c r="I1061" s="37">
        <f t="shared" si="222"/>
        <v>16108</v>
      </c>
      <c r="J1061" s="37">
        <f t="shared" si="223"/>
        <v>7109</v>
      </c>
      <c r="K1061" s="37">
        <f t="shared" si="224"/>
        <v>23634</v>
      </c>
      <c r="L1061" s="37"/>
      <c r="M1061" s="37">
        <f t="shared" si="225"/>
        <v>5407</v>
      </c>
      <c r="N1061" s="37">
        <f t="shared" si="226"/>
        <v>24056</v>
      </c>
      <c r="O1061" s="37">
        <f t="shared" si="227"/>
        <v>29463</v>
      </c>
      <c r="P1061" s="37">
        <f t="shared" si="228"/>
        <v>29463</v>
      </c>
      <c r="Q1061" s="37">
        <f t="shared" si="229"/>
        <v>27663</v>
      </c>
    </row>
    <row r="1062" spans="1:17" s="34" customFormat="1" ht="15" x14ac:dyDescent="0.3">
      <c r="A1062" s="53">
        <v>50314</v>
      </c>
      <c r="B1062" s="54" t="s">
        <v>1388</v>
      </c>
      <c r="C1062" s="62">
        <v>6596.95</v>
      </c>
      <c r="D1062" s="35">
        <f t="shared" si="230"/>
        <v>9.1213121191056968E-6</v>
      </c>
      <c r="E1062" s="61">
        <f t="shared" si="218"/>
        <v>53173</v>
      </c>
      <c r="F1062" s="36">
        <f t="shared" si="219"/>
        <v>94418</v>
      </c>
      <c r="G1062" s="36">
        <f t="shared" si="220"/>
        <v>18577</v>
      </c>
      <c r="H1062" s="37">
        <f t="shared" si="221"/>
        <v>147</v>
      </c>
      <c r="I1062" s="37">
        <f t="shared" si="222"/>
        <v>5696</v>
      </c>
      <c r="J1062" s="37">
        <f t="shared" si="223"/>
        <v>2514</v>
      </c>
      <c r="K1062" s="37">
        <f t="shared" si="224"/>
        <v>8357</v>
      </c>
      <c r="L1062" s="37"/>
      <c r="M1062" s="37">
        <f t="shared" si="225"/>
        <v>1912</v>
      </c>
      <c r="N1062" s="37">
        <f t="shared" si="226"/>
        <v>8506</v>
      </c>
      <c r="O1062" s="37">
        <f t="shared" si="227"/>
        <v>10418</v>
      </c>
      <c r="P1062" s="37">
        <f t="shared" si="228"/>
        <v>10418</v>
      </c>
      <c r="Q1062" s="37">
        <f t="shared" si="229"/>
        <v>9781</v>
      </c>
    </row>
    <row r="1063" spans="1:17" s="34" customFormat="1" ht="15" x14ac:dyDescent="0.3">
      <c r="A1063" s="53">
        <v>50316</v>
      </c>
      <c r="B1063" s="54" t="s">
        <v>1389</v>
      </c>
      <c r="C1063" s="62">
        <v>1246.08</v>
      </c>
      <c r="D1063" s="35">
        <f t="shared" si="230"/>
        <v>1.7228999166850175E-6</v>
      </c>
      <c r="E1063" s="61">
        <f t="shared" si="218"/>
        <v>10044</v>
      </c>
      <c r="F1063" s="36">
        <f t="shared" si="219"/>
        <v>17834</v>
      </c>
      <c r="G1063" s="36">
        <f t="shared" si="220"/>
        <v>3509</v>
      </c>
      <c r="H1063" s="37">
        <f t="shared" si="221"/>
        <v>28</v>
      </c>
      <c r="I1063" s="37">
        <f t="shared" si="222"/>
        <v>1076</v>
      </c>
      <c r="J1063" s="37">
        <f t="shared" si="223"/>
        <v>475</v>
      </c>
      <c r="K1063" s="37">
        <f t="shared" si="224"/>
        <v>1579</v>
      </c>
      <c r="L1063" s="37"/>
      <c r="M1063" s="37">
        <f t="shared" si="225"/>
        <v>361</v>
      </c>
      <c r="N1063" s="37">
        <f t="shared" si="226"/>
        <v>1607</v>
      </c>
      <c r="O1063" s="37">
        <f t="shared" si="227"/>
        <v>1968</v>
      </c>
      <c r="P1063" s="37">
        <f t="shared" si="228"/>
        <v>1968</v>
      </c>
      <c r="Q1063" s="37">
        <f t="shared" si="229"/>
        <v>1848</v>
      </c>
    </row>
    <row r="1064" spans="1:17" s="34" customFormat="1" ht="15" x14ac:dyDescent="0.3">
      <c r="A1064" s="53">
        <v>50317</v>
      </c>
      <c r="B1064" s="54" t="s">
        <v>1390</v>
      </c>
      <c r="C1064" s="62">
        <v>661.68</v>
      </c>
      <c r="D1064" s="35">
        <f t="shared" si="230"/>
        <v>9.1487578395620051E-7</v>
      </c>
      <c r="E1064" s="61">
        <f t="shared" si="218"/>
        <v>5333</v>
      </c>
      <c r="F1064" s="36">
        <f t="shared" si="219"/>
        <v>9470</v>
      </c>
      <c r="G1064" s="36">
        <f t="shared" si="220"/>
        <v>1863</v>
      </c>
      <c r="H1064" s="37">
        <f t="shared" si="221"/>
        <v>15</v>
      </c>
      <c r="I1064" s="37">
        <f t="shared" si="222"/>
        <v>571</v>
      </c>
      <c r="J1064" s="37">
        <f t="shared" si="223"/>
        <v>252</v>
      </c>
      <c r="K1064" s="37">
        <f t="shared" si="224"/>
        <v>838</v>
      </c>
      <c r="L1064" s="37"/>
      <c r="M1064" s="37">
        <f t="shared" si="225"/>
        <v>192</v>
      </c>
      <c r="N1064" s="37">
        <f t="shared" si="226"/>
        <v>853</v>
      </c>
      <c r="O1064" s="37">
        <f t="shared" si="227"/>
        <v>1045</v>
      </c>
      <c r="P1064" s="37">
        <f t="shared" si="228"/>
        <v>1045</v>
      </c>
      <c r="Q1064" s="37">
        <f t="shared" si="229"/>
        <v>981</v>
      </c>
    </row>
    <row r="1065" spans="1:17" s="34" customFormat="1" ht="15" x14ac:dyDescent="0.3">
      <c r="A1065" s="53">
        <v>50318</v>
      </c>
      <c r="B1065" s="54" t="s">
        <v>1391</v>
      </c>
      <c r="C1065" s="62">
        <v>52.87</v>
      </c>
      <c r="D1065" s="35">
        <f t="shared" si="230"/>
        <v>7.310101967380656E-8</v>
      </c>
      <c r="E1065" s="61">
        <f t="shared" si="218"/>
        <v>426</v>
      </c>
      <c r="F1065" s="36">
        <f t="shared" si="219"/>
        <v>757</v>
      </c>
      <c r="G1065" s="36">
        <f t="shared" si="220"/>
        <v>149</v>
      </c>
      <c r="H1065" s="37">
        <f t="shared" si="221"/>
        <v>1</v>
      </c>
      <c r="I1065" s="37">
        <f t="shared" si="222"/>
        <v>46</v>
      </c>
      <c r="J1065" s="37">
        <f t="shared" si="223"/>
        <v>20</v>
      </c>
      <c r="K1065" s="37">
        <f t="shared" si="224"/>
        <v>67</v>
      </c>
      <c r="L1065" s="37"/>
      <c r="M1065" s="37">
        <f t="shared" si="225"/>
        <v>15</v>
      </c>
      <c r="N1065" s="37">
        <f t="shared" si="226"/>
        <v>68</v>
      </c>
      <c r="O1065" s="37">
        <f t="shared" si="227"/>
        <v>83</v>
      </c>
      <c r="P1065" s="37">
        <f t="shared" si="228"/>
        <v>83</v>
      </c>
      <c r="Q1065" s="37">
        <f t="shared" si="229"/>
        <v>78</v>
      </c>
    </row>
    <row r="1066" spans="1:17" s="34" customFormat="1" ht="15" x14ac:dyDescent="0.3">
      <c r="A1066" s="53">
        <v>50556</v>
      </c>
      <c r="B1066" s="54" t="s">
        <v>1392</v>
      </c>
      <c r="C1066" s="62">
        <v>305401.06</v>
      </c>
      <c r="D1066" s="35">
        <f t="shared" si="230"/>
        <v>4.2226459041916738E-4</v>
      </c>
      <c r="E1066" s="61">
        <f t="shared" si="218"/>
        <v>2461615</v>
      </c>
      <c r="F1066" s="36">
        <f t="shared" si="219"/>
        <v>4371034</v>
      </c>
      <c r="G1066" s="36">
        <f t="shared" si="220"/>
        <v>860016</v>
      </c>
      <c r="H1066" s="37">
        <f t="shared" si="221"/>
        <v>6824</v>
      </c>
      <c r="I1066" s="37">
        <f t="shared" si="222"/>
        <v>263674</v>
      </c>
      <c r="J1066" s="37">
        <f t="shared" si="223"/>
        <v>116368</v>
      </c>
      <c r="K1066" s="37">
        <f t="shared" si="224"/>
        <v>386866</v>
      </c>
      <c r="L1066" s="37"/>
      <c r="M1066" s="37">
        <f t="shared" si="225"/>
        <v>88507</v>
      </c>
      <c r="N1066" s="37">
        <f t="shared" si="226"/>
        <v>393762</v>
      </c>
      <c r="O1066" s="37">
        <f t="shared" si="227"/>
        <v>482269</v>
      </c>
      <c r="P1066" s="37">
        <f t="shared" si="228"/>
        <v>482269</v>
      </c>
      <c r="Q1066" s="37">
        <f t="shared" si="229"/>
        <v>452817</v>
      </c>
    </row>
    <row r="1067" spans="1:17" s="34" customFormat="1" ht="15" x14ac:dyDescent="0.3">
      <c r="A1067" s="53">
        <v>50559</v>
      </c>
      <c r="B1067" s="54" t="s">
        <v>1393</v>
      </c>
      <c r="C1067" s="62">
        <v>1978248.01</v>
      </c>
      <c r="D1067" s="35">
        <f t="shared" si="230"/>
        <v>2.7352363665344936E-3</v>
      </c>
      <c r="E1067" s="61">
        <f t="shared" si="218"/>
        <v>15945215</v>
      </c>
      <c r="F1067" s="36">
        <f t="shared" si="219"/>
        <v>28313555</v>
      </c>
      <c r="G1067" s="36">
        <f t="shared" si="220"/>
        <v>5570788</v>
      </c>
      <c r="H1067" s="37">
        <f t="shared" si="221"/>
        <v>44205</v>
      </c>
      <c r="I1067" s="37">
        <f t="shared" si="222"/>
        <v>1707961</v>
      </c>
      <c r="J1067" s="37">
        <f t="shared" si="223"/>
        <v>753776</v>
      </c>
      <c r="K1067" s="37">
        <f t="shared" si="224"/>
        <v>2505942</v>
      </c>
      <c r="L1067" s="37"/>
      <c r="M1067" s="37">
        <f t="shared" si="225"/>
        <v>573307</v>
      </c>
      <c r="N1067" s="37">
        <f t="shared" si="226"/>
        <v>2550610</v>
      </c>
      <c r="O1067" s="37">
        <f t="shared" si="227"/>
        <v>3123917</v>
      </c>
      <c r="P1067" s="37">
        <f t="shared" si="228"/>
        <v>3123917</v>
      </c>
      <c r="Q1067" s="37">
        <f t="shared" si="229"/>
        <v>2933143</v>
      </c>
    </row>
    <row r="1068" spans="1:17" s="34" customFormat="1" ht="15" x14ac:dyDescent="0.3">
      <c r="A1068" s="53">
        <v>50562</v>
      </c>
      <c r="B1068" s="54" t="s">
        <v>1394</v>
      </c>
      <c r="C1068" s="62">
        <v>335696.97</v>
      </c>
      <c r="D1068" s="35">
        <f t="shared" si="230"/>
        <v>4.6415341041057784E-4</v>
      </c>
      <c r="E1068" s="61">
        <f t="shared" si="218"/>
        <v>2705809</v>
      </c>
      <c r="F1068" s="36">
        <f t="shared" si="219"/>
        <v>4804643</v>
      </c>
      <c r="G1068" s="36">
        <f t="shared" si="220"/>
        <v>945330</v>
      </c>
      <c r="H1068" s="37">
        <f t="shared" si="221"/>
        <v>7501</v>
      </c>
      <c r="I1068" s="37">
        <f t="shared" si="222"/>
        <v>289831</v>
      </c>
      <c r="J1068" s="37">
        <f t="shared" si="223"/>
        <v>127911</v>
      </c>
      <c r="K1068" s="37">
        <f t="shared" si="224"/>
        <v>425243</v>
      </c>
      <c r="L1068" s="37"/>
      <c r="M1068" s="37">
        <f t="shared" si="225"/>
        <v>97287</v>
      </c>
      <c r="N1068" s="37">
        <f t="shared" si="226"/>
        <v>432823</v>
      </c>
      <c r="O1068" s="37">
        <f t="shared" si="227"/>
        <v>530110</v>
      </c>
      <c r="P1068" s="37">
        <f t="shared" si="228"/>
        <v>530110</v>
      </c>
      <c r="Q1068" s="37">
        <f t="shared" si="229"/>
        <v>497737</v>
      </c>
    </row>
    <row r="1069" spans="1:17" s="34" customFormat="1" ht="15" x14ac:dyDescent="0.3">
      <c r="A1069" s="53">
        <v>50563</v>
      </c>
      <c r="B1069" s="54" t="s">
        <v>1395</v>
      </c>
      <c r="C1069" s="62">
        <v>413919.18</v>
      </c>
      <c r="D1069" s="35">
        <f t="shared" si="230"/>
        <v>5.723078138934344E-4</v>
      </c>
      <c r="E1069" s="61">
        <f t="shared" si="218"/>
        <v>3336301</v>
      </c>
      <c r="F1069" s="36">
        <f t="shared" si="219"/>
        <v>5924193</v>
      </c>
      <c r="G1069" s="36">
        <f t="shared" si="220"/>
        <v>1165605</v>
      </c>
      <c r="H1069" s="37">
        <f t="shared" si="221"/>
        <v>9249</v>
      </c>
      <c r="I1069" s="37">
        <f t="shared" si="222"/>
        <v>357366</v>
      </c>
      <c r="J1069" s="37">
        <f t="shared" si="223"/>
        <v>157716</v>
      </c>
      <c r="K1069" s="37">
        <f t="shared" si="224"/>
        <v>524331</v>
      </c>
      <c r="L1069" s="37"/>
      <c r="M1069" s="37">
        <f t="shared" si="225"/>
        <v>119956</v>
      </c>
      <c r="N1069" s="37">
        <f t="shared" si="226"/>
        <v>533677</v>
      </c>
      <c r="O1069" s="37">
        <f t="shared" si="227"/>
        <v>653633</v>
      </c>
      <c r="P1069" s="37">
        <f t="shared" si="228"/>
        <v>653633</v>
      </c>
      <c r="Q1069" s="37">
        <f t="shared" si="229"/>
        <v>613717</v>
      </c>
    </row>
    <row r="1070" spans="1:17" s="34" customFormat="1" ht="15" x14ac:dyDescent="0.3">
      <c r="A1070" s="53">
        <v>50566</v>
      </c>
      <c r="B1070" s="54" t="s">
        <v>1396</v>
      </c>
      <c r="C1070" s="62">
        <v>665681.80000000005</v>
      </c>
      <c r="D1070" s="35">
        <f t="shared" si="230"/>
        <v>9.2040889650643024E-4</v>
      </c>
      <c r="E1070" s="61">
        <f t="shared" si="218"/>
        <v>5365576</v>
      </c>
      <c r="F1070" s="36">
        <f t="shared" si="219"/>
        <v>9527531</v>
      </c>
      <c r="G1070" s="36">
        <f t="shared" si="220"/>
        <v>1874574</v>
      </c>
      <c r="H1070" s="37">
        <f t="shared" si="221"/>
        <v>14875</v>
      </c>
      <c r="I1070" s="37">
        <f t="shared" si="222"/>
        <v>574730</v>
      </c>
      <c r="J1070" s="37">
        <f t="shared" si="223"/>
        <v>253646</v>
      </c>
      <c r="K1070" s="37">
        <f t="shared" si="224"/>
        <v>843251</v>
      </c>
      <c r="L1070" s="37"/>
      <c r="M1070" s="37">
        <f t="shared" si="225"/>
        <v>192918</v>
      </c>
      <c r="N1070" s="37">
        <f t="shared" si="226"/>
        <v>858282</v>
      </c>
      <c r="O1070" s="37">
        <f t="shared" si="227"/>
        <v>1051200</v>
      </c>
      <c r="P1070" s="37">
        <f t="shared" si="228"/>
        <v>1051200</v>
      </c>
      <c r="Q1070" s="37">
        <f t="shared" si="229"/>
        <v>987005</v>
      </c>
    </row>
    <row r="1071" spans="1:17" s="34" customFormat="1" ht="15" x14ac:dyDescent="0.3">
      <c r="A1071" s="53">
        <v>51002</v>
      </c>
      <c r="B1071" s="54" t="s">
        <v>1397</v>
      </c>
      <c r="C1071" s="62">
        <v>551857.81000000006</v>
      </c>
      <c r="D1071" s="35">
        <f t="shared" si="230"/>
        <v>7.6302948034714978E-4</v>
      </c>
      <c r="E1071" s="61">
        <f t="shared" si="218"/>
        <v>4448124</v>
      </c>
      <c r="F1071" s="36">
        <f t="shared" si="219"/>
        <v>7898432</v>
      </c>
      <c r="G1071" s="36">
        <f t="shared" si="220"/>
        <v>1554043</v>
      </c>
      <c r="H1071" s="37">
        <f t="shared" si="221"/>
        <v>12331</v>
      </c>
      <c r="I1071" s="37">
        <f t="shared" si="222"/>
        <v>476458</v>
      </c>
      <c r="J1071" s="37">
        <f t="shared" si="223"/>
        <v>210276</v>
      </c>
      <c r="K1071" s="37">
        <f t="shared" si="224"/>
        <v>699065</v>
      </c>
      <c r="L1071" s="37"/>
      <c r="M1071" s="37">
        <f t="shared" si="225"/>
        <v>159931</v>
      </c>
      <c r="N1071" s="37">
        <f t="shared" si="226"/>
        <v>711526</v>
      </c>
      <c r="O1071" s="37">
        <f t="shared" si="227"/>
        <v>871457</v>
      </c>
      <c r="P1071" s="37">
        <f t="shared" si="228"/>
        <v>871457</v>
      </c>
      <c r="Q1071" s="37">
        <f t="shared" si="229"/>
        <v>818238</v>
      </c>
    </row>
    <row r="1072" spans="1:17" s="34" customFormat="1" ht="15" x14ac:dyDescent="0.3">
      <c r="A1072" s="53">
        <v>51201</v>
      </c>
      <c r="B1072" s="54" t="s">
        <v>1398</v>
      </c>
      <c r="C1072" s="62">
        <v>313077.59000000003</v>
      </c>
      <c r="D1072" s="35">
        <f t="shared" si="230"/>
        <v>4.328785902405513E-4</v>
      </c>
      <c r="E1072" s="61">
        <f t="shared" si="218"/>
        <v>2523490</v>
      </c>
      <c r="F1072" s="36">
        <f t="shared" si="219"/>
        <v>4480904</v>
      </c>
      <c r="G1072" s="36">
        <f t="shared" si="220"/>
        <v>881633</v>
      </c>
      <c r="H1072" s="37">
        <f t="shared" si="221"/>
        <v>6996</v>
      </c>
      <c r="I1072" s="37">
        <f t="shared" si="222"/>
        <v>270302</v>
      </c>
      <c r="J1072" s="37">
        <f t="shared" si="223"/>
        <v>119293</v>
      </c>
      <c r="K1072" s="37">
        <f t="shared" si="224"/>
        <v>396591</v>
      </c>
      <c r="L1072" s="37"/>
      <c r="M1072" s="37">
        <f t="shared" si="225"/>
        <v>90732</v>
      </c>
      <c r="N1072" s="37">
        <f t="shared" si="226"/>
        <v>403660</v>
      </c>
      <c r="O1072" s="37">
        <f t="shared" si="227"/>
        <v>494392</v>
      </c>
      <c r="P1072" s="37">
        <f t="shared" si="228"/>
        <v>494392</v>
      </c>
      <c r="Q1072" s="37">
        <f t="shared" si="229"/>
        <v>464199</v>
      </c>
    </row>
    <row r="1073" spans="1:17" s="34" customFormat="1" ht="15" x14ac:dyDescent="0.3">
      <c r="A1073" s="53">
        <v>51202</v>
      </c>
      <c r="B1073" s="54" t="s">
        <v>1399</v>
      </c>
      <c r="C1073" s="62">
        <v>1591744.12</v>
      </c>
      <c r="D1073" s="35">
        <f t="shared" si="230"/>
        <v>2.2008344662717218E-3</v>
      </c>
      <c r="E1073" s="61">
        <f t="shared" si="218"/>
        <v>12829889</v>
      </c>
      <c r="F1073" s="36">
        <f t="shared" si="219"/>
        <v>22781742</v>
      </c>
      <c r="G1073" s="36">
        <f t="shared" si="220"/>
        <v>4482385</v>
      </c>
      <c r="H1073" s="37">
        <f t="shared" si="221"/>
        <v>35568</v>
      </c>
      <c r="I1073" s="37">
        <f t="shared" si="222"/>
        <v>1374265</v>
      </c>
      <c r="J1073" s="37">
        <f t="shared" si="223"/>
        <v>606506</v>
      </c>
      <c r="K1073" s="37">
        <f t="shared" si="224"/>
        <v>2016339</v>
      </c>
      <c r="L1073" s="37"/>
      <c r="M1073" s="37">
        <f t="shared" si="225"/>
        <v>461296</v>
      </c>
      <c r="N1073" s="37">
        <f t="shared" si="226"/>
        <v>2052280</v>
      </c>
      <c r="O1073" s="37">
        <f t="shared" si="227"/>
        <v>2513576</v>
      </c>
      <c r="P1073" s="37">
        <f t="shared" si="228"/>
        <v>2513576</v>
      </c>
      <c r="Q1073" s="37">
        <f t="shared" si="229"/>
        <v>2360075</v>
      </c>
    </row>
    <row r="1074" spans="1:17" s="34" customFormat="1" ht="15" x14ac:dyDescent="0.3">
      <c r="A1074" s="53">
        <v>51204</v>
      </c>
      <c r="B1074" s="54" t="s">
        <v>1400</v>
      </c>
      <c r="C1074" s="62">
        <v>11482.65</v>
      </c>
      <c r="D1074" s="35">
        <f t="shared" si="230"/>
        <v>1.5876554256807922E-5</v>
      </c>
      <c r="E1074" s="61">
        <f t="shared" si="218"/>
        <v>92553</v>
      </c>
      <c r="F1074" s="36">
        <f t="shared" si="219"/>
        <v>164345</v>
      </c>
      <c r="G1074" s="36">
        <f t="shared" si="220"/>
        <v>32335</v>
      </c>
      <c r="H1074" s="37">
        <f t="shared" si="221"/>
        <v>257</v>
      </c>
      <c r="I1074" s="37">
        <f t="shared" si="222"/>
        <v>9914</v>
      </c>
      <c r="J1074" s="37">
        <f t="shared" si="223"/>
        <v>4375</v>
      </c>
      <c r="K1074" s="37">
        <f t="shared" si="224"/>
        <v>14546</v>
      </c>
      <c r="L1074" s="37"/>
      <c r="M1074" s="37">
        <f t="shared" si="225"/>
        <v>3328</v>
      </c>
      <c r="N1074" s="37">
        <f t="shared" si="226"/>
        <v>14805</v>
      </c>
      <c r="O1074" s="37">
        <f t="shared" si="227"/>
        <v>18133</v>
      </c>
      <c r="P1074" s="37">
        <f t="shared" si="228"/>
        <v>18133</v>
      </c>
      <c r="Q1074" s="37">
        <f t="shared" si="229"/>
        <v>17025</v>
      </c>
    </row>
    <row r="1075" spans="1:17" s="34" customFormat="1" ht="15" x14ac:dyDescent="0.3">
      <c r="A1075" s="53">
        <v>51301</v>
      </c>
      <c r="B1075" s="54" t="s">
        <v>1401</v>
      </c>
      <c r="C1075" s="62">
        <v>227676.64</v>
      </c>
      <c r="D1075" s="35">
        <f t="shared" si="230"/>
        <v>3.1479845923786977E-4</v>
      </c>
      <c r="E1075" s="61">
        <f t="shared" si="218"/>
        <v>1835135</v>
      </c>
      <c r="F1075" s="36">
        <f t="shared" si="219"/>
        <v>3258608</v>
      </c>
      <c r="G1075" s="36">
        <f t="shared" si="220"/>
        <v>641142</v>
      </c>
      <c r="H1075" s="37">
        <f t="shared" si="221"/>
        <v>5088</v>
      </c>
      <c r="I1075" s="37">
        <f t="shared" si="222"/>
        <v>196569</v>
      </c>
      <c r="J1075" s="37">
        <f t="shared" si="223"/>
        <v>86752</v>
      </c>
      <c r="K1075" s="37">
        <f t="shared" si="224"/>
        <v>288409</v>
      </c>
      <c r="L1075" s="37"/>
      <c r="M1075" s="37">
        <f t="shared" si="225"/>
        <v>65982</v>
      </c>
      <c r="N1075" s="37">
        <f t="shared" si="226"/>
        <v>293550</v>
      </c>
      <c r="O1075" s="37">
        <f t="shared" si="227"/>
        <v>359532</v>
      </c>
      <c r="P1075" s="37">
        <f t="shared" si="228"/>
        <v>359532</v>
      </c>
      <c r="Q1075" s="37">
        <f t="shared" si="229"/>
        <v>337576</v>
      </c>
    </row>
    <row r="1076" spans="1:17" s="34" customFormat="1" ht="15" x14ac:dyDescent="0.3">
      <c r="A1076" s="53">
        <v>51302</v>
      </c>
      <c r="B1076" s="54" t="s">
        <v>1402</v>
      </c>
      <c r="C1076" s="62">
        <v>1970.82</v>
      </c>
      <c r="D1076" s="35">
        <f t="shared" si="230"/>
        <v>2.7249659843679109E-6</v>
      </c>
      <c r="E1076" s="61">
        <f t="shared" si="218"/>
        <v>15885</v>
      </c>
      <c r="F1076" s="36">
        <f t="shared" si="219"/>
        <v>28207</v>
      </c>
      <c r="G1076" s="36">
        <f t="shared" si="220"/>
        <v>5550</v>
      </c>
      <c r="H1076" s="37">
        <f t="shared" si="221"/>
        <v>44</v>
      </c>
      <c r="I1076" s="37">
        <f t="shared" si="222"/>
        <v>1702</v>
      </c>
      <c r="J1076" s="37">
        <f t="shared" si="223"/>
        <v>751</v>
      </c>
      <c r="K1076" s="37">
        <f t="shared" si="224"/>
        <v>2497</v>
      </c>
      <c r="L1076" s="37"/>
      <c r="M1076" s="37">
        <f t="shared" si="225"/>
        <v>571</v>
      </c>
      <c r="N1076" s="37">
        <f t="shared" si="226"/>
        <v>2541</v>
      </c>
      <c r="O1076" s="37">
        <f t="shared" si="227"/>
        <v>3112</v>
      </c>
      <c r="P1076" s="37">
        <f t="shared" si="228"/>
        <v>3112</v>
      </c>
      <c r="Q1076" s="37">
        <f t="shared" si="229"/>
        <v>2922</v>
      </c>
    </row>
    <row r="1077" spans="1:17" s="34" customFormat="1" ht="15" x14ac:dyDescent="0.3">
      <c r="A1077" s="53">
        <v>51305</v>
      </c>
      <c r="B1077" s="54" t="s">
        <v>1403</v>
      </c>
      <c r="C1077" s="62">
        <v>5528.2</v>
      </c>
      <c r="D1077" s="35">
        <f t="shared" si="230"/>
        <v>7.6435985806835153E-6</v>
      </c>
      <c r="E1077" s="61">
        <f t="shared" si="218"/>
        <v>44559</v>
      </c>
      <c r="F1077" s="36">
        <f t="shared" si="219"/>
        <v>79122</v>
      </c>
      <c r="G1077" s="36">
        <f t="shared" si="220"/>
        <v>15568</v>
      </c>
      <c r="H1077" s="37">
        <f t="shared" si="221"/>
        <v>124</v>
      </c>
      <c r="I1077" s="37">
        <f t="shared" si="222"/>
        <v>4773</v>
      </c>
      <c r="J1077" s="37">
        <f t="shared" si="223"/>
        <v>2106</v>
      </c>
      <c r="K1077" s="37">
        <f t="shared" si="224"/>
        <v>7003</v>
      </c>
      <c r="L1077" s="37"/>
      <c r="M1077" s="37">
        <f t="shared" si="225"/>
        <v>1602</v>
      </c>
      <c r="N1077" s="37">
        <f t="shared" si="226"/>
        <v>7128</v>
      </c>
      <c r="O1077" s="37">
        <f t="shared" si="227"/>
        <v>8730</v>
      </c>
      <c r="P1077" s="37">
        <f t="shared" si="228"/>
        <v>8730</v>
      </c>
      <c r="Q1077" s="37">
        <f t="shared" si="229"/>
        <v>8197</v>
      </c>
    </row>
    <row r="1078" spans="1:17" s="34" customFormat="1" ht="15" x14ac:dyDescent="0.3">
      <c r="A1078" s="53">
        <v>51306</v>
      </c>
      <c r="B1078" s="54" t="s">
        <v>1404</v>
      </c>
      <c r="C1078" s="62">
        <v>5994.38</v>
      </c>
      <c r="D1078" s="35">
        <f t="shared" si="230"/>
        <v>8.2881651279037748E-6</v>
      </c>
      <c r="E1078" s="61">
        <f t="shared" si="218"/>
        <v>48316</v>
      </c>
      <c r="F1078" s="36">
        <f t="shared" si="219"/>
        <v>85794</v>
      </c>
      <c r="G1078" s="36">
        <f t="shared" si="220"/>
        <v>16880</v>
      </c>
      <c r="H1078" s="37">
        <f t="shared" si="221"/>
        <v>134</v>
      </c>
      <c r="I1078" s="37">
        <f t="shared" si="222"/>
        <v>5175</v>
      </c>
      <c r="J1078" s="37">
        <f t="shared" si="223"/>
        <v>2284</v>
      </c>
      <c r="K1078" s="37">
        <f t="shared" si="224"/>
        <v>7593</v>
      </c>
      <c r="L1078" s="37"/>
      <c r="M1078" s="37">
        <f t="shared" si="225"/>
        <v>1737</v>
      </c>
      <c r="N1078" s="37">
        <f t="shared" si="226"/>
        <v>7729</v>
      </c>
      <c r="O1078" s="37">
        <f t="shared" si="227"/>
        <v>9466</v>
      </c>
      <c r="P1078" s="37">
        <f t="shared" si="228"/>
        <v>9466</v>
      </c>
      <c r="Q1078" s="37">
        <f t="shared" si="229"/>
        <v>8888</v>
      </c>
    </row>
    <row r="1079" spans="1:17" s="34" customFormat="1" ht="15" x14ac:dyDescent="0.3">
      <c r="A1079" s="53">
        <v>51307</v>
      </c>
      <c r="B1079" s="54" t="s">
        <v>1405</v>
      </c>
      <c r="C1079" s="62">
        <v>923.24</v>
      </c>
      <c r="D1079" s="35">
        <f t="shared" si="230"/>
        <v>1.276523272245984E-6</v>
      </c>
      <c r="E1079" s="61">
        <f t="shared" si="218"/>
        <v>7442</v>
      </c>
      <c r="F1079" s="36">
        <f t="shared" si="219"/>
        <v>13214</v>
      </c>
      <c r="G1079" s="36">
        <f t="shared" si="220"/>
        <v>2600</v>
      </c>
      <c r="H1079" s="37">
        <f t="shared" si="221"/>
        <v>21</v>
      </c>
      <c r="I1079" s="37">
        <f t="shared" si="222"/>
        <v>797</v>
      </c>
      <c r="J1079" s="37">
        <f t="shared" si="223"/>
        <v>352</v>
      </c>
      <c r="K1079" s="37">
        <f t="shared" si="224"/>
        <v>1170</v>
      </c>
      <c r="L1079" s="37"/>
      <c r="M1079" s="37">
        <f t="shared" si="225"/>
        <v>268</v>
      </c>
      <c r="N1079" s="37">
        <f t="shared" si="226"/>
        <v>1190</v>
      </c>
      <c r="O1079" s="37">
        <f t="shared" si="227"/>
        <v>1458</v>
      </c>
      <c r="P1079" s="37">
        <f t="shared" si="228"/>
        <v>1458</v>
      </c>
      <c r="Q1079" s="37">
        <f t="shared" si="229"/>
        <v>1369</v>
      </c>
    </row>
    <row r="1080" spans="1:17" s="34" customFormat="1" ht="15" x14ac:dyDescent="0.3">
      <c r="A1080" s="53">
        <v>51308</v>
      </c>
      <c r="B1080" s="54" t="s">
        <v>1406</v>
      </c>
      <c r="C1080" s="62">
        <v>396.48</v>
      </c>
      <c r="D1080" s="35">
        <f t="shared" si="230"/>
        <v>5.4819542803614198E-7</v>
      </c>
      <c r="E1080" s="61">
        <f t="shared" si="218"/>
        <v>3196</v>
      </c>
      <c r="F1080" s="36">
        <f t="shared" si="219"/>
        <v>5675</v>
      </c>
      <c r="G1080" s="36">
        <f t="shared" si="220"/>
        <v>1116</v>
      </c>
      <c r="H1080" s="37">
        <f t="shared" si="221"/>
        <v>9</v>
      </c>
      <c r="I1080" s="37">
        <f t="shared" si="222"/>
        <v>342</v>
      </c>
      <c r="J1080" s="37">
        <f t="shared" si="223"/>
        <v>151</v>
      </c>
      <c r="K1080" s="37">
        <f t="shared" si="224"/>
        <v>502</v>
      </c>
      <c r="L1080" s="37"/>
      <c r="M1080" s="37">
        <f t="shared" si="225"/>
        <v>115</v>
      </c>
      <c r="N1080" s="37">
        <f t="shared" si="226"/>
        <v>511</v>
      </c>
      <c r="O1080" s="37">
        <f t="shared" si="227"/>
        <v>626</v>
      </c>
      <c r="P1080" s="37">
        <f t="shared" si="228"/>
        <v>626</v>
      </c>
      <c r="Q1080" s="37">
        <f t="shared" si="229"/>
        <v>588</v>
      </c>
    </row>
    <row r="1081" spans="1:17" s="34" customFormat="1" ht="15" x14ac:dyDescent="0.3">
      <c r="A1081" s="53">
        <v>51535</v>
      </c>
      <c r="B1081" s="54" t="s">
        <v>1407</v>
      </c>
      <c r="C1081" s="62">
        <v>1131088.56</v>
      </c>
      <c r="D1081" s="35">
        <f t="shared" si="230"/>
        <v>1.5639063188458016E-3</v>
      </c>
      <c r="E1081" s="61">
        <f t="shared" si="218"/>
        <v>9116880</v>
      </c>
      <c r="F1081" s="36">
        <f t="shared" si="219"/>
        <v>16188637</v>
      </c>
      <c r="G1081" s="36">
        <f t="shared" si="220"/>
        <v>3185169</v>
      </c>
      <c r="H1081" s="37">
        <f t="shared" si="221"/>
        <v>25275</v>
      </c>
      <c r="I1081" s="37">
        <f t="shared" si="222"/>
        <v>976548</v>
      </c>
      <c r="J1081" s="37">
        <f t="shared" si="223"/>
        <v>430981</v>
      </c>
      <c r="K1081" s="37">
        <f t="shared" si="224"/>
        <v>1432804</v>
      </c>
      <c r="L1081" s="37"/>
      <c r="M1081" s="37">
        <f t="shared" si="225"/>
        <v>327795</v>
      </c>
      <c r="N1081" s="37">
        <f t="shared" si="226"/>
        <v>1458344</v>
      </c>
      <c r="O1081" s="37">
        <f t="shared" si="227"/>
        <v>1786139</v>
      </c>
      <c r="P1081" s="37">
        <f t="shared" si="228"/>
        <v>1786139</v>
      </c>
      <c r="Q1081" s="37">
        <f t="shared" si="229"/>
        <v>1677062</v>
      </c>
    </row>
    <row r="1082" spans="1:17" s="34" customFormat="1" ht="15" x14ac:dyDescent="0.3">
      <c r="A1082" s="53">
        <v>51601</v>
      </c>
      <c r="B1082" s="54" t="s">
        <v>1408</v>
      </c>
      <c r="C1082" s="62">
        <v>29003.39</v>
      </c>
      <c r="D1082" s="35">
        <f t="shared" si="230"/>
        <v>4.01017095327612E-5</v>
      </c>
      <c r="E1082" s="61">
        <f t="shared" si="218"/>
        <v>233775</v>
      </c>
      <c r="F1082" s="36">
        <f t="shared" si="219"/>
        <v>415109</v>
      </c>
      <c r="G1082" s="36">
        <f t="shared" si="220"/>
        <v>81674</v>
      </c>
      <c r="H1082" s="37">
        <f t="shared" si="221"/>
        <v>648</v>
      </c>
      <c r="I1082" s="37">
        <f t="shared" si="222"/>
        <v>25041</v>
      </c>
      <c r="J1082" s="37">
        <f t="shared" si="223"/>
        <v>11051</v>
      </c>
      <c r="K1082" s="37">
        <f t="shared" si="224"/>
        <v>36740</v>
      </c>
      <c r="L1082" s="37"/>
      <c r="M1082" s="37">
        <f t="shared" si="225"/>
        <v>8405</v>
      </c>
      <c r="N1082" s="37">
        <f t="shared" si="226"/>
        <v>37395</v>
      </c>
      <c r="O1082" s="37">
        <f t="shared" si="227"/>
        <v>45800</v>
      </c>
      <c r="P1082" s="37">
        <f t="shared" si="228"/>
        <v>45800</v>
      </c>
      <c r="Q1082" s="37">
        <f t="shared" si="229"/>
        <v>43003</v>
      </c>
    </row>
    <row r="1083" spans="1:17" s="34" customFormat="1" ht="15" x14ac:dyDescent="0.3">
      <c r="A1083" s="53">
        <v>52003</v>
      </c>
      <c r="B1083" s="54" t="s">
        <v>1409</v>
      </c>
      <c r="C1083" s="62">
        <v>12325803.949999999</v>
      </c>
      <c r="D1083" s="35">
        <f t="shared" si="230"/>
        <v>1.7042346076119399E-2</v>
      </c>
      <c r="E1083" s="61">
        <f>ROUND(D1083*$E$10,0)+1</f>
        <v>99349323</v>
      </c>
      <c r="F1083" s="36">
        <f>+ROUND(D1083*$F$10,0)+1</f>
        <v>176412325</v>
      </c>
      <c r="G1083" s="36">
        <f t="shared" si="220"/>
        <v>34709722</v>
      </c>
      <c r="H1083" s="37">
        <f>ROUND(D1083*$H$10,0)-1</f>
        <v>275423</v>
      </c>
      <c r="I1083" s="37">
        <f>ROUND(D1083*$I$10,0)-1</f>
        <v>10641733</v>
      </c>
      <c r="J1083" s="37">
        <f>ROUND(D1083*$J$10,0)+1</f>
        <v>4696528</v>
      </c>
      <c r="K1083" s="37">
        <f t="shared" si="224"/>
        <v>15613684</v>
      </c>
      <c r="L1083" s="37"/>
      <c r="M1083" s="37">
        <f>ROUND(D1083*$M$10,0)+1</f>
        <v>3572084</v>
      </c>
      <c r="N1083" s="37">
        <f>ROUND(D1083*$N$10,0)+1</f>
        <v>15892002</v>
      </c>
      <c r="O1083" s="37">
        <f t="shared" si="227"/>
        <v>19464086</v>
      </c>
      <c r="P1083" s="37">
        <f t="shared" si="228"/>
        <v>19464086</v>
      </c>
      <c r="Q1083" s="37">
        <f>ROUND(D1083*$Q$10,0)-1</f>
        <v>18275438</v>
      </c>
    </row>
    <row r="1084" spans="1:17" s="34" customFormat="1" ht="15" x14ac:dyDescent="0.3">
      <c r="A1084" s="53">
        <v>52201</v>
      </c>
      <c r="B1084" s="54" t="s">
        <v>1410</v>
      </c>
      <c r="C1084" s="62">
        <v>1987443.24</v>
      </c>
      <c r="D1084" s="35">
        <f t="shared" si="230"/>
        <v>2.7479502059355753E-3</v>
      </c>
      <c r="E1084" s="61">
        <f t="shared" si="218"/>
        <v>16019331</v>
      </c>
      <c r="F1084" s="36">
        <f t="shared" si="219"/>
        <v>28445161</v>
      </c>
      <c r="G1084" s="36">
        <f t="shared" si="220"/>
        <v>5596682</v>
      </c>
      <c r="H1084" s="37">
        <f t="shared" si="221"/>
        <v>44410</v>
      </c>
      <c r="I1084" s="37">
        <f t="shared" si="222"/>
        <v>1715900</v>
      </c>
      <c r="J1084" s="37">
        <f t="shared" si="223"/>
        <v>757280</v>
      </c>
      <c r="K1084" s="37">
        <f t="shared" si="224"/>
        <v>2517590</v>
      </c>
      <c r="L1084" s="37"/>
      <c r="M1084" s="37">
        <f t="shared" si="225"/>
        <v>575972</v>
      </c>
      <c r="N1084" s="37">
        <f t="shared" si="226"/>
        <v>2562466</v>
      </c>
      <c r="O1084" s="37">
        <f t="shared" si="227"/>
        <v>3138438</v>
      </c>
      <c r="P1084" s="37">
        <f t="shared" si="228"/>
        <v>3138438</v>
      </c>
      <c r="Q1084" s="37">
        <f t="shared" si="229"/>
        <v>2946777</v>
      </c>
    </row>
    <row r="1085" spans="1:17" s="34" customFormat="1" ht="15" x14ac:dyDescent="0.3">
      <c r="A1085" s="53">
        <v>52203</v>
      </c>
      <c r="B1085" s="54" t="s">
        <v>1411</v>
      </c>
      <c r="C1085" s="62">
        <v>56959.98</v>
      </c>
      <c r="D1085" s="35">
        <f t="shared" si="230"/>
        <v>7.8756054825035533E-5</v>
      </c>
      <c r="E1085" s="61">
        <f t="shared" si="218"/>
        <v>459113</v>
      </c>
      <c r="F1085" s="36">
        <f t="shared" si="219"/>
        <v>815236</v>
      </c>
      <c r="G1085" s="36">
        <f t="shared" si="220"/>
        <v>160400</v>
      </c>
      <c r="H1085" s="37">
        <f t="shared" si="221"/>
        <v>1273</v>
      </c>
      <c r="I1085" s="37">
        <f t="shared" si="222"/>
        <v>49178</v>
      </c>
      <c r="J1085" s="37">
        <f t="shared" si="223"/>
        <v>21704</v>
      </c>
      <c r="K1085" s="37">
        <f t="shared" si="224"/>
        <v>72155</v>
      </c>
      <c r="L1085" s="37"/>
      <c r="M1085" s="37">
        <f t="shared" si="225"/>
        <v>16507</v>
      </c>
      <c r="N1085" s="37">
        <f t="shared" si="226"/>
        <v>73440</v>
      </c>
      <c r="O1085" s="37">
        <f t="shared" si="227"/>
        <v>89947</v>
      </c>
      <c r="P1085" s="37">
        <f t="shared" si="228"/>
        <v>89947</v>
      </c>
      <c r="Q1085" s="37">
        <f t="shared" si="229"/>
        <v>84454</v>
      </c>
    </row>
    <row r="1086" spans="1:17" s="34" customFormat="1" ht="15" x14ac:dyDescent="0.3">
      <c r="A1086" s="53">
        <v>52207</v>
      </c>
      <c r="B1086" s="54" t="s">
        <v>1412</v>
      </c>
      <c r="C1086" s="62">
        <v>6335.31</v>
      </c>
      <c r="D1086" s="35">
        <f t="shared" si="230"/>
        <v>8.759554018340524E-6</v>
      </c>
      <c r="E1086" s="61">
        <f t="shared" si="218"/>
        <v>51064</v>
      </c>
      <c r="F1086" s="36">
        <f t="shared" si="219"/>
        <v>90674</v>
      </c>
      <c r="G1086" s="36">
        <f t="shared" si="220"/>
        <v>17840</v>
      </c>
      <c r="H1086" s="37">
        <f t="shared" si="221"/>
        <v>142</v>
      </c>
      <c r="I1086" s="37">
        <f t="shared" si="222"/>
        <v>5470</v>
      </c>
      <c r="J1086" s="37">
        <f t="shared" si="223"/>
        <v>2414</v>
      </c>
      <c r="K1086" s="37">
        <f t="shared" si="224"/>
        <v>8026</v>
      </c>
      <c r="L1086" s="37"/>
      <c r="M1086" s="37">
        <f t="shared" si="225"/>
        <v>1836</v>
      </c>
      <c r="N1086" s="37">
        <f t="shared" si="226"/>
        <v>8168</v>
      </c>
      <c r="O1086" s="37">
        <f t="shared" si="227"/>
        <v>10004</v>
      </c>
      <c r="P1086" s="37">
        <f t="shared" si="228"/>
        <v>10004</v>
      </c>
      <c r="Q1086" s="37">
        <f t="shared" si="229"/>
        <v>9393</v>
      </c>
    </row>
    <row r="1087" spans="1:17" s="34" customFormat="1" ht="15" x14ac:dyDescent="0.3">
      <c r="A1087" s="53">
        <v>52302</v>
      </c>
      <c r="B1087" s="54" t="s">
        <v>1413</v>
      </c>
      <c r="C1087" s="62">
        <v>2912394.43</v>
      </c>
      <c r="D1087" s="35">
        <f t="shared" si="230"/>
        <v>4.0268394652036065E-3</v>
      </c>
      <c r="E1087" s="61">
        <f t="shared" si="218"/>
        <v>23474689</v>
      </c>
      <c r="F1087" s="36">
        <f t="shared" si="219"/>
        <v>41683469</v>
      </c>
      <c r="G1087" s="36">
        <f t="shared" si="220"/>
        <v>8201364</v>
      </c>
      <c r="H1087" s="37">
        <f t="shared" si="221"/>
        <v>65078</v>
      </c>
      <c r="I1087" s="37">
        <f t="shared" si="222"/>
        <v>2514475</v>
      </c>
      <c r="J1087" s="37">
        <f t="shared" si="223"/>
        <v>1109716</v>
      </c>
      <c r="K1087" s="37">
        <f t="shared" si="224"/>
        <v>3689269</v>
      </c>
      <c r="L1087" s="37"/>
      <c r="M1087" s="37">
        <f t="shared" si="225"/>
        <v>844027</v>
      </c>
      <c r="N1087" s="37">
        <f t="shared" si="226"/>
        <v>3755031</v>
      </c>
      <c r="O1087" s="37">
        <f t="shared" si="227"/>
        <v>4599058</v>
      </c>
      <c r="P1087" s="37">
        <f t="shared" si="228"/>
        <v>4599058</v>
      </c>
      <c r="Q1087" s="37">
        <f t="shared" si="229"/>
        <v>4318200</v>
      </c>
    </row>
    <row r="1088" spans="1:17" s="34" customFormat="1" ht="15" x14ac:dyDescent="0.3">
      <c r="A1088" s="53">
        <v>52303</v>
      </c>
      <c r="B1088" s="54" t="s">
        <v>1414</v>
      </c>
      <c r="C1088" s="62">
        <v>843738.39</v>
      </c>
      <c r="D1088" s="35">
        <f t="shared" si="230"/>
        <v>1.1665998987504421E-3</v>
      </c>
      <c r="E1088" s="61">
        <f t="shared" si="218"/>
        <v>6800760</v>
      </c>
      <c r="F1088" s="36">
        <f t="shared" si="219"/>
        <v>12075955</v>
      </c>
      <c r="G1088" s="36">
        <f t="shared" si="220"/>
        <v>2375985</v>
      </c>
      <c r="H1088" s="37">
        <f t="shared" si="221"/>
        <v>18854</v>
      </c>
      <c r="I1088" s="37">
        <f t="shared" si="222"/>
        <v>728459</v>
      </c>
      <c r="J1088" s="37">
        <f t="shared" si="223"/>
        <v>321491</v>
      </c>
      <c r="K1088" s="37">
        <f t="shared" si="224"/>
        <v>1068804</v>
      </c>
      <c r="L1088" s="37"/>
      <c r="M1088" s="37">
        <f t="shared" si="225"/>
        <v>244520</v>
      </c>
      <c r="N1088" s="37">
        <f t="shared" si="226"/>
        <v>1087855</v>
      </c>
      <c r="O1088" s="37">
        <f t="shared" si="227"/>
        <v>1332375</v>
      </c>
      <c r="P1088" s="37">
        <f t="shared" si="228"/>
        <v>1332375</v>
      </c>
      <c r="Q1088" s="37">
        <f t="shared" si="229"/>
        <v>1251009</v>
      </c>
    </row>
    <row r="1089" spans="1:17" s="34" customFormat="1" ht="15" x14ac:dyDescent="0.3">
      <c r="A1089" s="53">
        <v>52304</v>
      </c>
      <c r="B1089" s="54" t="s">
        <v>1415</v>
      </c>
      <c r="C1089" s="62">
        <v>17003.169999999998</v>
      </c>
      <c r="D1089" s="35">
        <f t="shared" si="230"/>
        <v>2.3509534039853932E-5</v>
      </c>
      <c r="E1089" s="61">
        <f t="shared" si="218"/>
        <v>137050</v>
      </c>
      <c r="F1089" s="36">
        <f t="shared" si="219"/>
        <v>243357</v>
      </c>
      <c r="G1089" s="36">
        <f t="shared" si="220"/>
        <v>47881</v>
      </c>
      <c r="H1089" s="37">
        <f t="shared" si="221"/>
        <v>380</v>
      </c>
      <c r="I1089" s="37">
        <f t="shared" si="222"/>
        <v>14680</v>
      </c>
      <c r="J1089" s="37">
        <f t="shared" si="223"/>
        <v>6479</v>
      </c>
      <c r="K1089" s="37">
        <f t="shared" si="224"/>
        <v>21539</v>
      </c>
      <c r="L1089" s="37"/>
      <c r="M1089" s="37">
        <f t="shared" si="225"/>
        <v>4928</v>
      </c>
      <c r="N1089" s="37">
        <f t="shared" si="226"/>
        <v>21923</v>
      </c>
      <c r="O1089" s="37">
        <f t="shared" si="227"/>
        <v>26851</v>
      </c>
      <c r="P1089" s="37">
        <f t="shared" si="228"/>
        <v>26851</v>
      </c>
      <c r="Q1089" s="37">
        <f t="shared" si="229"/>
        <v>25211</v>
      </c>
    </row>
    <row r="1090" spans="1:17" s="34" customFormat="1" ht="15" x14ac:dyDescent="0.3">
      <c r="A1090" s="53">
        <v>52305</v>
      </c>
      <c r="B1090" s="54" t="s">
        <v>1416</v>
      </c>
      <c r="C1090" s="62">
        <v>62140.93</v>
      </c>
      <c r="D1090" s="35">
        <f t="shared" si="230"/>
        <v>8.5919526129726431E-5</v>
      </c>
      <c r="E1090" s="61">
        <f t="shared" si="218"/>
        <v>500873</v>
      </c>
      <c r="F1090" s="36">
        <f t="shared" si="219"/>
        <v>889388</v>
      </c>
      <c r="G1090" s="36">
        <f t="shared" si="220"/>
        <v>174990</v>
      </c>
      <c r="H1090" s="37">
        <f t="shared" si="221"/>
        <v>1389</v>
      </c>
      <c r="I1090" s="37">
        <f t="shared" si="222"/>
        <v>53651</v>
      </c>
      <c r="J1090" s="37">
        <f t="shared" si="223"/>
        <v>23678</v>
      </c>
      <c r="K1090" s="37">
        <f t="shared" si="224"/>
        <v>78718</v>
      </c>
      <c r="L1090" s="37"/>
      <c r="M1090" s="37">
        <f t="shared" si="225"/>
        <v>18009</v>
      </c>
      <c r="N1090" s="37">
        <f t="shared" si="226"/>
        <v>80120</v>
      </c>
      <c r="O1090" s="37">
        <f t="shared" si="227"/>
        <v>98129</v>
      </c>
      <c r="P1090" s="37">
        <f t="shared" si="228"/>
        <v>98129</v>
      </c>
      <c r="Q1090" s="37">
        <f t="shared" si="229"/>
        <v>92136</v>
      </c>
    </row>
    <row r="1091" spans="1:17" s="34" customFormat="1" ht="15" x14ac:dyDescent="0.3">
      <c r="A1091" s="53">
        <v>52308</v>
      </c>
      <c r="B1091" s="54" t="s">
        <v>1417</v>
      </c>
      <c r="C1091" s="62">
        <v>10943.91</v>
      </c>
      <c r="D1091" s="35">
        <f t="shared" si="230"/>
        <v>1.5131662194408329E-5</v>
      </c>
      <c r="E1091" s="61">
        <f t="shared" si="218"/>
        <v>88211</v>
      </c>
      <c r="F1091" s="36">
        <f t="shared" si="219"/>
        <v>156634</v>
      </c>
      <c r="G1091" s="36">
        <f t="shared" si="220"/>
        <v>30818</v>
      </c>
      <c r="H1091" s="37">
        <f t="shared" si="221"/>
        <v>245</v>
      </c>
      <c r="I1091" s="37">
        <f t="shared" si="222"/>
        <v>9449</v>
      </c>
      <c r="J1091" s="37">
        <f t="shared" si="223"/>
        <v>4170</v>
      </c>
      <c r="K1091" s="37">
        <f t="shared" si="224"/>
        <v>13864</v>
      </c>
      <c r="L1091" s="37"/>
      <c r="M1091" s="37">
        <f t="shared" si="225"/>
        <v>3172</v>
      </c>
      <c r="N1091" s="37">
        <f t="shared" si="226"/>
        <v>14110</v>
      </c>
      <c r="O1091" s="37">
        <f t="shared" si="227"/>
        <v>17282</v>
      </c>
      <c r="P1091" s="37">
        <f t="shared" si="228"/>
        <v>17282</v>
      </c>
      <c r="Q1091" s="37">
        <f t="shared" si="229"/>
        <v>16227</v>
      </c>
    </row>
    <row r="1092" spans="1:17" s="34" customFormat="1" ht="15" x14ac:dyDescent="0.3">
      <c r="A1092" s="53">
        <v>52310</v>
      </c>
      <c r="B1092" s="54" t="s">
        <v>1418</v>
      </c>
      <c r="C1092" s="62">
        <v>8970.02</v>
      </c>
      <c r="D1092" s="35">
        <f t="shared" si="230"/>
        <v>1.2402451456297302E-5</v>
      </c>
      <c r="E1092" s="61">
        <f t="shared" si="218"/>
        <v>72301</v>
      </c>
      <c r="F1092" s="36">
        <f t="shared" si="219"/>
        <v>128383</v>
      </c>
      <c r="G1092" s="36">
        <f t="shared" si="220"/>
        <v>25260</v>
      </c>
      <c r="H1092" s="37">
        <f t="shared" si="221"/>
        <v>200</v>
      </c>
      <c r="I1092" s="37">
        <f t="shared" si="222"/>
        <v>7744</v>
      </c>
      <c r="J1092" s="37">
        <f t="shared" si="223"/>
        <v>3418</v>
      </c>
      <c r="K1092" s="37">
        <f t="shared" si="224"/>
        <v>11362</v>
      </c>
      <c r="L1092" s="37"/>
      <c r="M1092" s="37">
        <f t="shared" si="225"/>
        <v>2600</v>
      </c>
      <c r="N1092" s="37">
        <f t="shared" si="226"/>
        <v>11565</v>
      </c>
      <c r="O1092" s="37">
        <f t="shared" si="227"/>
        <v>14165</v>
      </c>
      <c r="P1092" s="37">
        <f t="shared" si="228"/>
        <v>14165</v>
      </c>
      <c r="Q1092" s="37">
        <f t="shared" si="229"/>
        <v>13300</v>
      </c>
    </row>
    <row r="1093" spans="1:17" s="34" customFormat="1" ht="15" x14ac:dyDescent="0.3">
      <c r="A1093" s="53">
        <v>52311</v>
      </c>
      <c r="B1093" s="54" t="s">
        <v>1419</v>
      </c>
      <c r="C1093" s="62">
        <v>2099.61</v>
      </c>
      <c r="D1093" s="35">
        <f t="shared" si="230"/>
        <v>2.9030382431874597E-6</v>
      </c>
      <c r="E1093" s="61">
        <f t="shared" si="218"/>
        <v>16923</v>
      </c>
      <c r="F1093" s="36">
        <f t="shared" si="219"/>
        <v>30051</v>
      </c>
      <c r="G1093" s="36">
        <f t="shared" si="220"/>
        <v>5913</v>
      </c>
      <c r="H1093" s="37">
        <f t="shared" si="221"/>
        <v>47</v>
      </c>
      <c r="I1093" s="37">
        <f t="shared" si="222"/>
        <v>1813</v>
      </c>
      <c r="J1093" s="37">
        <f t="shared" si="223"/>
        <v>800</v>
      </c>
      <c r="K1093" s="37">
        <f t="shared" si="224"/>
        <v>2660</v>
      </c>
      <c r="L1093" s="37"/>
      <c r="M1093" s="37">
        <f t="shared" si="225"/>
        <v>608</v>
      </c>
      <c r="N1093" s="37">
        <f t="shared" si="226"/>
        <v>2707</v>
      </c>
      <c r="O1093" s="37">
        <f t="shared" si="227"/>
        <v>3315</v>
      </c>
      <c r="P1093" s="37">
        <f t="shared" si="228"/>
        <v>3315</v>
      </c>
      <c r="Q1093" s="37">
        <f t="shared" si="229"/>
        <v>3113</v>
      </c>
    </row>
    <row r="1094" spans="1:17" s="34" customFormat="1" ht="15" x14ac:dyDescent="0.3">
      <c r="A1094" s="53">
        <v>52312</v>
      </c>
      <c r="B1094" s="54" t="s">
        <v>1420</v>
      </c>
      <c r="C1094" s="62">
        <v>52429.39</v>
      </c>
      <c r="D1094" s="35">
        <f t="shared" si="230"/>
        <v>7.2491807639033038E-5</v>
      </c>
      <c r="E1094" s="61">
        <f t="shared" si="218"/>
        <v>422595</v>
      </c>
      <c r="F1094" s="36">
        <f t="shared" si="219"/>
        <v>750392</v>
      </c>
      <c r="G1094" s="36">
        <f t="shared" si="220"/>
        <v>147642</v>
      </c>
      <c r="H1094" s="37">
        <f t="shared" si="221"/>
        <v>1172</v>
      </c>
      <c r="I1094" s="37">
        <f t="shared" si="222"/>
        <v>45266</v>
      </c>
      <c r="J1094" s="37">
        <f t="shared" si="223"/>
        <v>19977</v>
      </c>
      <c r="K1094" s="37">
        <f t="shared" si="224"/>
        <v>66415</v>
      </c>
      <c r="L1094" s="37"/>
      <c r="M1094" s="37">
        <f t="shared" si="225"/>
        <v>15194</v>
      </c>
      <c r="N1094" s="37">
        <f t="shared" si="226"/>
        <v>67599</v>
      </c>
      <c r="O1094" s="37">
        <f t="shared" si="227"/>
        <v>82793</v>
      </c>
      <c r="P1094" s="37">
        <f t="shared" si="228"/>
        <v>82793</v>
      </c>
      <c r="Q1094" s="37">
        <f t="shared" si="229"/>
        <v>77737</v>
      </c>
    </row>
    <row r="1095" spans="1:17" s="34" customFormat="1" ht="15" x14ac:dyDescent="0.3">
      <c r="A1095" s="53">
        <v>52314</v>
      </c>
      <c r="B1095" s="54" t="s">
        <v>1421</v>
      </c>
      <c r="C1095" s="62">
        <v>3461.33</v>
      </c>
      <c r="D1095" s="35">
        <f t="shared" si="230"/>
        <v>4.7858284930496852E-6</v>
      </c>
      <c r="E1095" s="61">
        <f>ROUND(D1095*$E$10,0)-1</f>
        <v>27898</v>
      </c>
      <c r="F1095" s="36">
        <f>+ROUND(D1095*$F$10,0)-1</f>
        <v>49539</v>
      </c>
      <c r="G1095" s="36">
        <f t="shared" si="220"/>
        <v>9747</v>
      </c>
      <c r="H1095" s="37">
        <f t="shared" si="221"/>
        <v>77</v>
      </c>
      <c r="I1095" s="37">
        <f>ROUND(D1095*$I$10,0)+1</f>
        <v>2989</v>
      </c>
      <c r="J1095" s="37">
        <f>ROUND(D1095*$J$10,0)-1</f>
        <v>1318</v>
      </c>
      <c r="K1095" s="37">
        <f t="shared" si="224"/>
        <v>4384</v>
      </c>
      <c r="L1095" s="37"/>
      <c r="M1095" s="37">
        <f>ROUND(D1095*$M$10,0)-1</f>
        <v>1002</v>
      </c>
      <c r="N1095" s="37">
        <f>ROUND(D1095*$N$10,0)-1</f>
        <v>4462</v>
      </c>
      <c r="O1095" s="37">
        <f t="shared" si="227"/>
        <v>5464</v>
      </c>
      <c r="P1095" s="37">
        <f t="shared" si="228"/>
        <v>5464</v>
      </c>
      <c r="Q1095" s="37">
        <f t="shared" si="229"/>
        <v>5132</v>
      </c>
    </row>
    <row r="1096" spans="1:17" s="34" customFormat="1" ht="15" x14ac:dyDescent="0.3">
      <c r="A1096" s="53">
        <v>52315</v>
      </c>
      <c r="B1096" s="54" t="s">
        <v>1422</v>
      </c>
      <c r="C1096" s="62">
        <v>432922.68</v>
      </c>
      <c r="D1096" s="35">
        <f t="shared" si="230"/>
        <v>5.9858311609451602E-4</v>
      </c>
      <c r="E1096" s="61">
        <f t="shared" si="218"/>
        <v>3489474</v>
      </c>
      <c r="F1096" s="36">
        <f t="shared" si="219"/>
        <v>6196180</v>
      </c>
      <c r="G1096" s="36">
        <f t="shared" si="220"/>
        <v>1219119</v>
      </c>
      <c r="H1096" s="37">
        <f t="shared" si="221"/>
        <v>9674</v>
      </c>
      <c r="I1096" s="37">
        <f t="shared" si="222"/>
        <v>373773</v>
      </c>
      <c r="J1096" s="37">
        <f t="shared" si="223"/>
        <v>164957</v>
      </c>
      <c r="K1096" s="37">
        <f t="shared" si="224"/>
        <v>548404</v>
      </c>
      <c r="L1096" s="37"/>
      <c r="M1096" s="37">
        <f t="shared" si="225"/>
        <v>125463</v>
      </c>
      <c r="N1096" s="37">
        <f t="shared" si="226"/>
        <v>558179</v>
      </c>
      <c r="O1096" s="37">
        <f t="shared" si="227"/>
        <v>683642</v>
      </c>
      <c r="P1096" s="37">
        <f t="shared" si="228"/>
        <v>683642</v>
      </c>
      <c r="Q1096" s="37">
        <f t="shared" si="229"/>
        <v>641893</v>
      </c>
    </row>
    <row r="1097" spans="1:17" s="34" customFormat="1" ht="15" x14ac:dyDescent="0.3">
      <c r="A1097" s="53">
        <v>52316</v>
      </c>
      <c r="B1097" s="54" t="s">
        <v>1423</v>
      </c>
      <c r="C1097" s="62">
        <v>11585.64</v>
      </c>
      <c r="D1097" s="35">
        <f t="shared" si="230"/>
        <v>1.6018953992313984E-5</v>
      </c>
      <c r="E1097" s="61">
        <f t="shared" si="218"/>
        <v>93383</v>
      </c>
      <c r="F1097" s="36">
        <f t="shared" si="219"/>
        <v>165819</v>
      </c>
      <c r="G1097" s="36">
        <f t="shared" si="220"/>
        <v>32625</v>
      </c>
      <c r="H1097" s="37">
        <f t="shared" si="221"/>
        <v>259</v>
      </c>
      <c r="I1097" s="37">
        <f t="shared" si="222"/>
        <v>10003</v>
      </c>
      <c r="J1097" s="37">
        <f t="shared" si="223"/>
        <v>4415</v>
      </c>
      <c r="K1097" s="37">
        <f t="shared" si="224"/>
        <v>14677</v>
      </c>
      <c r="L1097" s="37"/>
      <c r="M1097" s="37">
        <f t="shared" si="225"/>
        <v>3358</v>
      </c>
      <c r="N1097" s="37">
        <f t="shared" si="226"/>
        <v>14938</v>
      </c>
      <c r="O1097" s="37">
        <f t="shared" si="227"/>
        <v>18296</v>
      </c>
      <c r="P1097" s="37">
        <f t="shared" si="228"/>
        <v>18296</v>
      </c>
      <c r="Q1097" s="37">
        <f t="shared" si="229"/>
        <v>17178</v>
      </c>
    </row>
    <row r="1098" spans="1:17" s="34" customFormat="1" ht="15" x14ac:dyDescent="0.3">
      <c r="A1098" s="53">
        <v>52317</v>
      </c>
      <c r="B1098" s="54" t="s">
        <v>1424</v>
      </c>
      <c r="C1098" s="62">
        <v>1445.73</v>
      </c>
      <c r="D1098" s="35">
        <f t="shared" si="230"/>
        <v>1.9989471755818491E-6</v>
      </c>
      <c r="E1098" s="61">
        <f t="shared" si="218"/>
        <v>11653</v>
      </c>
      <c r="F1098" s="36">
        <f t="shared" si="219"/>
        <v>20692</v>
      </c>
      <c r="G1098" s="36">
        <f t="shared" si="220"/>
        <v>4071</v>
      </c>
      <c r="H1098" s="37">
        <f t="shared" si="221"/>
        <v>32</v>
      </c>
      <c r="I1098" s="37">
        <f t="shared" si="222"/>
        <v>1248</v>
      </c>
      <c r="J1098" s="37">
        <f t="shared" si="223"/>
        <v>551</v>
      </c>
      <c r="K1098" s="37">
        <f t="shared" si="224"/>
        <v>1831</v>
      </c>
      <c r="L1098" s="37"/>
      <c r="M1098" s="37">
        <f t="shared" si="225"/>
        <v>419</v>
      </c>
      <c r="N1098" s="37">
        <f t="shared" si="226"/>
        <v>1864</v>
      </c>
      <c r="O1098" s="37">
        <f t="shared" si="227"/>
        <v>2283</v>
      </c>
      <c r="P1098" s="37">
        <f t="shared" si="228"/>
        <v>2283</v>
      </c>
      <c r="Q1098" s="37">
        <f t="shared" si="229"/>
        <v>2144</v>
      </c>
    </row>
    <row r="1099" spans="1:17" s="34" customFormat="1" ht="15" x14ac:dyDescent="0.3">
      <c r="A1099" s="53">
        <v>52564</v>
      </c>
      <c r="B1099" s="54" t="s">
        <v>1425</v>
      </c>
      <c r="C1099" s="62">
        <v>1007994.89</v>
      </c>
      <c r="D1099" s="35">
        <f t="shared" si="230"/>
        <v>1.3937101245505292E-3</v>
      </c>
      <c r="E1099" s="61">
        <f t="shared" si="218"/>
        <v>8124712</v>
      </c>
      <c r="F1099" s="36">
        <f t="shared" si="219"/>
        <v>14426866</v>
      </c>
      <c r="G1099" s="36">
        <f t="shared" si="220"/>
        <v>2838535</v>
      </c>
      <c r="H1099" s="37">
        <f t="shared" si="221"/>
        <v>22524</v>
      </c>
      <c r="I1099" s="37">
        <f t="shared" si="222"/>
        <v>870273</v>
      </c>
      <c r="J1099" s="37">
        <f t="shared" si="223"/>
        <v>384078</v>
      </c>
      <c r="K1099" s="37">
        <f t="shared" si="224"/>
        <v>1276875</v>
      </c>
      <c r="L1099" s="37"/>
      <c r="M1099" s="37">
        <f t="shared" si="225"/>
        <v>292122</v>
      </c>
      <c r="N1099" s="37">
        <f t="shared" si="226"/>
        <v>1299636</v>
      </c>
      <c r="O1099" s="37">
        <f t="shared" si="227"/>
        <v>1591758</v>
      </c>
      <c r="P1099" s="37">
        <f t="shared" si="228"/>
        <v>1591758</v>
      </c>
      <c r="Q1099" s="37">
        <f t="shared" si="229"/>
        <v>1494552</v>
      </c>
    </row>
    <row r="1100" spans="1:17" s="34" customFormat="1" ht="15" x14ac:dyDescent="0.3">
      <c r="A1100" s="53">
        <v>52565</v>
      </c>
      <c r="B1100" s="54" t="s">
        <v>1426</v>
      </c>
      <c r="C1100" s="62">
        <v>10673306.529999999</v>
      </c>
      <c r="D1100" s="35">
        <f t="shared" si="230"/>
        <v>1.4757510698583279E-2</v>
      </c>
      <c r="E1100" s="61">
        <f t="shared" ref="E1100:E1163" si="231">ROUND(D1100*$E$10,0)</f>
        <v>86029745</v>
      </c>
      <c r="F1100" s="36">
        <f>+ROUND(D1100*$F$10,0)+1</f>
        <v>152761056</v>
      </c>
      <c r="G1100" s="36">
        <f t="shared" ref="G1100:G1163" si="232">+ROUND(D1100*$G$10,0)</f>
        <v>30056255</v>
      </c>
      <c r="H1100" s="37">
        <f t="shared" ref="H1100:H1163" si="233">ROUND(D1100*$H$10,0)</f>
        <v>238498</v>
      </c>
      <c r="I1100" s="37">
        <f>ROUND(D1100*$I$10,0)-1</f>
        <v>9215016</v>
      </c>
      <c r="J1100" s="37">
        <f>ROUND(D1100*$J$10,0)+1</f>
        <v>4066873</v>
      </c>
      <c r="K1100" s="37">
        <f t="shared" ref="K1100:K1163" si="234">ROUND(SUM(H1100:J1100),0)</f>
        <v>13520387</v>
      </c>
      <c r="L1100" s="37"/>
      <c r="M1100" s="37">
        <f>ROUND(D1100*$M$10,0)+1</f>
        <v>3093182</v>
      </c>
      <c r="N1100" s="37">
        <f>ROUND(D1100*$N$10,0)+1</f>
        <v>13761391</v>
      </c>
      <c r="O1100" s="37">
        <f t="shared" ref="O1100:O1163" si="235">ROUND(SUM(L1100:N1100),0)</f>
        <v>16854573</v>
      </c>
      <c r="P1100" s="37">
        <f t="shared" ref="P1100:P1163" si="236">ROUND(SUM(M1100:N1100),0)</f>
        <v>16854573</v>
      </c>
      <c r="Q1100" s="37">
        <f t="shared" ref="Q1100:Q1163" si="237">ROUND(D1100*$Q$10,0)</f>
        <v>15825285</v>
      </c>
    </row>
    <row r="1101" spans="1:17" s="34" customFormat="1" ht="15" x14ac:dyDescent="0.3">
      <c r="A1101" s="53">
        <v>52567</v>
      </c>
      <c r="B1101" s="54" t="s">
        <v>1427</v>
      </c>
      <c r="C1101" s="62">
        <v>299067.39</v>
      </c>
      <c r="D1101" s="35">
        <f t="shared" ref="D1101:D1164" si="238">+C1101/$C$10</f>
        <v>4.1350730395657239E-4</v>
      </c>
      <c r="E1101" s="61">
        <f t="shared" si="231"/>
        <v>2410564</v>
      </c>
      <c r="F1101" s="36">
        <f t="shared" ref="F1101:F1163" si="239">+ROUND(D1101*$F$10,0)</f>
        <v>4280384</v>
      </c>
      <c r="G1101" s="36">
        <f t="shared" si="232"/>
        <v>842180</v>
      </c>
      <c r="H1101" s="37">
        <f t="shared" si="233"/>
        <v>6683</v>
      </c>
      <c r="I1101" s="37">
        <f t="shared" ref="I1100:I1163" si="240">ROUND(D1101*$I$10,0)</f>
        <v>258206</v>
      </c>
      <c r="J1101" s="37">
        <f t="shared" ref="J1100:J1163" si="241">ROUND(D1101*$J$10,0)</f>
        <v>113954</v>
      </c>
      <c r="K1101" s="37">
        <f t="shared" si="234"/>
        <v>378843</v>
      </c>
      <c r="L1101" s="37"/>
      <c r="M1101" s="37">
        <f t="shared" ref="M1100:M1163" si="242">ROUND(D1101*$M$10,0)</f>
        <v>86671</v>
      </c>
      <c r="N1101" s="37">
        <f t="shared" ref="N1100:N1163" si="243">ROUND(D1101*$N$10,0)</f>
        <v>385596</v>
      </c>
      <c r="O1101" s="37">
        <f t="shared" si="235"/>
        <v>472267</v>
      </c>
      <c r="P1101" s="37">
        <f t="shared" si="236"/>
        <v>472267</v>
      </c>
      <c r="Q1101" s="37">
        <f t="shared" si="237"/>
        <v>443426</v>
      </c>
    </row>
    <row r="1102" spans="1:17" s="34" customFormat="1" ht="15" x14ac:dyDescent="0.3">
      <c r="A1102" s="53">
        <v>52571</v>
      </c>
      <c r="B1102" s="54" t="s">
        <v>1428</v>
      </c>
      <c r="C1102" s="62">
        <v>1750680.92</v>
      </c>
      <c r="D1102" s="35">
        <f t="shared" si="238"/>
        <v>2.420589377255112E-3</v>
      </c>
      <c r="E1102" s="61">
        <f t="shared" si="231"/>
        <v>14110963</v>
      </c>
      <c r="F1102" s="36">
        <f t="shared" si="239"/>
        <v>25056515</v>
      </c>
      <c r="G1102" s="36">
        <f t="shared" si="232"/>
        <v>4929954</v>
      </c>
      <c r="H1102" s="37">
        <f t="shared" si="233"/>
        <v>39120</v>
      </c>
      <c r="I1102" s="37">
        <f t="shared" si="240"/>
        <v>1511486</v>
      </c>
      <c r="J1102" s="37">
        <f t="shared" si="241"/>
        <v>667066</v>
      </c>
      <c r="K1102" s="37">
        <f t="shared" si="234"/>
        <v>2217672</v>
      </c>
      <c r="L1102" s="37"/>
      <c r="M1102" s="37">
        <f t="shared" si="242"/>
        <v>507357</v>
      </c>
      <c r="N1102" s="37">
        <f t="shared" si="243"/>
        <v>2257201</v>
      </c>
      <c r="O1102" s="37">
        <f t="shared" si="235"/>
        <v>2764558</v>
      </c>
      <c r="P1102" s="37">
        <f t="shared" si="236"/>
        <v>2764558</v>
      </c>
      <c r="Q1102" s="37">
        <f t="shared" si="237"/>
        <v>2595730</v>
      </c>
    </row>
    <row r="1103" spans="1:17" s="34" customFormat="1" ht="15" x14ac:dyDescent="0.3">
      <c r="A1103" s="53">
        <v>52602</v>
      </c>
      <c r="B1103" s="54" t="s">
        <v>1429</v>
      </c>
      <c r="C1103" s="62">
        <v>91145.58</v>
      </c>
      <c r="D1103" s="35">
        <f t="shared" si="238"/>
        <v>1.2602297780897503E-4</v>
      </c>
      <c r="E1103" s="61">
        <f t="shared" si="231"/>
        <v>734658</v>
      </c>
      <c r="F1103" s="36">
        <f t="shared" si="239"/>
        <v>1304516</v>
      </c>
      <c r="G1103" s="36">
        <f t="shared" si="232"/>
        <v>256668</v>
      </c>
      <c r="H1103" s="37">
        <f t="shared" si="233"/>
        <v>2037</v>
      </c>
      <c r="I1103" s="37">
        <f t="shared" si="240"/>
        <v>78692</v>
      </c>
      <c r="J1103" s="37">
        <f t="shared" si="241"/>
        <v>34729</v>
      </c>
      <c r="K1103" s="37">
        <f t="shared" si="234"/>
        <v>115458</v>
      </c>
      <c r="L1103" s="37"/>
      <c r="M1103" s="37">
        <f t="shared" si="242"/>
        <v>26414</v>
      </c>
      <c r="N1103" s="37">
        <f t="shared" si="243"/>
        <v>117517</v>
      </c>
      <c r="O1103" s="37">
        <f t="shared" si="235"/>
        <v>143931</v>
      </c>
      <c r="P1103" s="37">
        <f t="shared" si="236"/>
        <v>143931</v>
      </c>
      <c r="Q1103" s="37">
        <f t="shared" si="237"/>
        <v>135141</v>
      </c>
    </row>
    <row r="1104" spans="1:17" s="34" customFormat="1" ht="15" x14ac:dyDescent="0.3">
      <c r="A1104" s="53">
        <v>53001</v>
      </c>
      <c r="B1104" s="54" t="s">
        <v>1430</v>
      </c>
      <c r="C1104" s="62">
        <v>140322.23999999999</v>
      </c>
      <c r="D1104" s="35">
        <f t="shared" si="238"/>
        <v>1.9401737898453955E-4</v>
      </c>
      <c r="E1104" s="61">
        <f t="shared" si="231"/>
        <v>1131035</v>
      </c>
      <c r="F1104" s="36">
        <f t="shared" si="239"/>
        <v>2008354</v>
      </c>
      <c r="G1104" s="36">
        <f t="shared" si="232"/>
        <v>395150</v>
      </c>
      <c r="H1104" s="37">
        <f t="shared" si="233"/>
        <v>3136</v>
      </c>
      <c r="I1104" s="37">
        <f t="shared" si="240"/>
        <v>121150</v>
      </c>
      <c r="J1104" s="37">
        <f t="shared" si="241"/>
        <v>53467</v>
      </c>
      <c r="K1104" s="37">
        <f t="shared" si="234"/>
        <v>177753</v>
      </c>
      <c r="L1104" s="37"/>
      <c r="M1104" s="37">
        <f t="shared" si="242"/>
        <v>40666</v>
      </c>
      <c r="N1104" s="37">
        <f t="shared" si="243"/>
        <v>180921</v>
      </c>
      <c r="O1104" s="37">
        <f t="shared" si="235"/>
        <v>221587</v>
      </c>
      <c r="P1104" s="37">
        <f t="shared" si="236"/>
        <v>221587</v>
      </c>
      <c r="Q1104" s="37">
        <f t="shared" si="237"/>
        <v>208055</v>
      </c>
    </row>
    <row r="1105" spans="1:17" s="34" customFormat="1" ht="15" x14ac:dyDescent="0.3">
      <c r="A1105" s="53">
        <v>53002</v>
      </c>
      <c r="B1105" s="54" t="s">
        <v>1431</v>
      </c>
      <c r="C1105" s="62">
        <v>837474.41</v>
      </c>
      <c r="D1105" s="35">
        <f t="shared" si="238"/>
        <v>1.1579389695804717E-3</v>
      </c>
      <c r="E1105" s="61">
        <f t="shared" si="231"/>
        <v>6750271</v>
      </c>
      <c r="F1105" s="36">
        <f t="shared" si="239"/>
        <v>11986302</v>
      </c>
      <c r="G1105" s="36">
        <f t="shared" si="232"/>
        <v>2358345</v>
      </c>
      <c r="H1105" s="37">
        <f t="shared" si="233"/>
        <v>18714</v>
      </c>
      <c r="I1105" s="37">
        <f t="shared" si="240"/>
        <v>723051</v>
      </c>
      <c r="J1105" s="37">
        <f t="shared" si="241"/>
        <v>319105</v>
      </c>
      <c r="K1105" s="37">
        <f t="shared" si="234"/>
        <v>1060870</v>
      </c>
      <c r="L1105" s="37"/>
      <c r="M1105" s="37">
        <f t="shared" si="242"/>
        <v>242705</v>
      </c>
      <c r="N1105" s="37">
        <f t="shared" si="243"/>
        <v>1079779</v>
      </c>
      <c r="O1105" s="37">
        <f t="shared" si="235"/>
        <v>1322484</v>
      </c>
      <c r="P1105" s="37">
        <f t="shared" si="236"/>
        <v>1322484</v>
      </c>
      <c r="Q1105" s="37">
        <f t="shared" si="237"/>
        <v>1241721</v>
      </c>
    </row>
    <row r="1106" spans="1:17" s="34" customFormat="1" ht="15" x14ac:dyDescent="0.3">
      <c r="A1106" s="53">
        <v>53201</v>
      </c>
      <c r="B1106" s="54" t="s">
        <v>1432</v>
      </c>
      <c r="C1106" s="62">
        <v>422366.04</v>
      </c>
      <c r="D1106" s="35">
        <f t="shared" si="238"/>
        <v>5.8398691506691448E-4</v>
      </c>
      <c r="E1106" s="61">
        <f t="shared" si="231"/>
        <v>3404385</v>
      </c>
      <c r="F1106" s="36">
        <f t="shared" si="239"/>
        <v>6045088</v>
      </c>
      <c r="G1106" s="36">
        <f t="shared" si="232"/>
        <v>1189392</v>
      </c>
      <c r="H1106" s="37">
        <f t="shared" si="233"/>
        <v>9438</v>
      </c>
      <c r="I1106" s="37">
        <f t="shared" si="240"/>
        <v>364658</v>
      </c>
      <c r="J1106" s="37">
        <f t="shared" si="241"/>
        <v>160935</v>
      </c>
      <c r="K1106" s="37">
        <f t="shared" si="234"/>
        <v>535031</v>
      </c>
      <c r="L1106" s="37"/>
      <c r="M1106" s="37">
        <f t="shared" si="242"/>
        <v>122404</v>
      </c>
      <c r="N1106" s="37">
        <f t="shared" si="243"/>
        <v>544568</v>
      </c>
      <c r="O1106" s="37">
        <f t="shared" si="235"/>
        <v>666972</v>
      </c>
      <c r="P1106" s="37">
        <f t="shared" si="236"/>
        <v>666972</v>
      </c>
      <c r="Q1106" s="37">
        <f t="shared" si="237"/>
        <v>626241</v>
      </c>
    </row>
    <row r="1107" spans="1:17" s="34" customFormat="1" ht="15" x14ac:dyDescent="0.3">
      <c r="A1107" s="53">
        <v>53203</v>
      </c>
      <c r="B1107" s="54" t="s">
        <v>1433</v>
      </c>
      <c r="C1107" s="62">
        <v>13907.7</v>
      </c>
      <c r="D1107" s="35">
        <f t="shared" si="238"/>
        <v>1.9229564049884614E-5</v>
      </c>
      <c r="E1107" s="61">
        <f t="shared" si="231"/>
        <v>112100</v>
      </c>
      <c r="F1107" s="36">
        <f t="shared" si="239"/>
        <v>199053</v>
      </c>
      <c r="G1107" s="36">
        <f t="shared" si="232"/>
        <v>39164</v>
      </c>
      <c r="H1107" s="37">
        <f t="shared" si="233"/>
        <v>311</v>
      </c>
      <c r="I1107" s="37">
        <f t="shared" si="240"/>
        <v>12007</v>
      </c>
      <c r="J1107" s="37">
        <f t="shared" si="241"/>
        <v>5299</v>
      </c>
      <c r="K1107" s="37">
        <f t="shared" si="234"/>
        <v>17617</v>
      </c>
      <c r="L1107" s="37"/>
      <c r="M1107" s="37">
        <f t="shared" si="242"/>
        <v>4031</v>
      </c>
      <c r="N1107" s="37">
        <f t="shared" si="243"/>
        <v>17932</v>
      </c>
      <c r="O1107" s="37">
        <f t="shared" si="235"/>
        <v>21963</v>
      </c>
      <c r="P1107" s="37">
        <f t="shared" si="236"/>
        <v>21963</v>
      </c>
      <c r="Q1107" s="37">
        <f t="shared" si="237"/>
        <v>20621</v>
      </c>
    </row>
    <row r="1108" spans="1:17" s="34" customFormat="1" ht="15" x14ac:dyDescent="0.3">
      <c r="A1108" s="53">
        <v>53206</v>
      </c>
      <c r="B1108" s="54" t="s">
        <v>1434</v>
      </c>
      <c r="C1108" s="62">
        <v>187.52</v>
      </c>
      <c r="D1108" s="35">
        <f t="shared" si="238"/>
        <v>2.5927564231572173E-7</v>
      </c>
      <c r="E1108" s="61">
        <f t="shared" si="231"/>
        <v>1511</v>
      </c>
      <c r="F1108" s="36">
        <f t="shared" si="239"/>
        <v>2684</v>
      </c>
      <c r="G1108" s="36">
        <f t="shared" si="232"/>
        <v>528</v>
      </c>
      <c r="H1108" s="37">
        <f t="shared" si="233"/>
        <v>4</v>
      </c>
      <c r="I1108" s="37">
        <f t="shared" si="240"/>
        <v>162</v>
      </c>
      <c r="J1108" s="37">
        <f t="shared" si="241"/>
        <v>71</v>
      </c>
      <c r="K1108" s="37">
        <f t="shared" si="234"/>
        <v>237</v>
      </c>
      <c r="L1108" s="37"/>
      <c r="M1108" s="37">
        <f t="shared" si="242"/>
        <v>54</v>
      </c>
      <c r="N1108" s="37">
        <f t="shared" si="243"/>
        <v>242</v>
      </c>
      <c r="O1108" s="37">
        <f t="shared" si="235"/>
        <v>296</v>
      </c>
      <c r="P1108" s="37">
        <f t="shared" si="236"/>
        <v>296</v>
      </c>
      <c r="Q1108" s="37">
        <f t="shared" si="237"/>
        <v>278</v>
      </c>
    </row>
    <row r="1109" spans="1:17" s="34" customFormat="1" ht="15" x14ac:dyDescent="0.3">
      <c r="A1109" s="53">
        <v>53301</v>
      </c>
      <c r="B1109" s="54" t="s">
        <v>1435</v>
      </c>
      <c r="C1109" s="62">
        <v>9584.74</v>
      </c>
      <c r="D1109" s="35">
        <f t="shared" si="238"/>
        <v>1.325239771719918E-5</v>
      </c>
      <c r="E1109" s="61">
        <f t="shared" si="231"/>
        <v>77256</v>
      </c>
      <c r="F1109" s="36">
        <f t="shared" si="239"/>
        <v>137181</v>
      </c>
      <c r="G1109" s="36">
        <f t="shared" si="232"/>
        <v>26991</v>
      </c>
      <c r="H1109" s="37">
        <f t="shared" si="233"/>
        <v>214</v>
      </c>
      <c r="I1109" s="37">
        <f t="shared" si="240"/>
        <v>8275</v>
      </c>
      <c r="J1109" s="37">
        <f t="shared" si="241"/>
        <v>3652</v>
      </c>
      <c r="K1109" s="37">
        <f t="shared" si="234"/>
        <v>12141</v>
      </c>
      <c r="L1109" s="37"/>
      <c r="M1109" s="37">
        <f t="shared" si="242"/>
        <v>2778</v>
      </c>
      <c r="N1109" s="37">
        <f t="shared" si="243"/>
        <v>12358</v>
      </c>
      <c r="O1109" s="37">
        <f t="shared" si="235"/>
        <v>15136</v>
      </c>
      <c r="P1109" s="37">
        <f t="shared" si="236"/>
        <v>15136</v>
      </c>
      <c r="Q1109" s="37">
        <f t="shared" si="237"/>
        <v>14211</v>
      </c>
    </row>
    <row r="1110" spans="1:17" s="34" customFormat="1" ht="15" x14ac:dyDescent="0.3">
      <c r="A1110" s="53">
        <v>53302</v>
      </c>
      <c r="B1110" s="54" t="s">
        <v>1436</v>
      </c>
      <c r="C1110" s="62">
        <v>9705.99</v>
      </c>
      <c r="D1110" s="35">
        <f t="shared" si="238"/>
        <v>1.342004475021316E-5</v>
      </c>
      <c r="E1110" s="61">
        <f t="shared" si="231"/>
        <v>78233</v>
      </c>
      <c r="F1110" s="36">
        <f t="shared" si="239"/>
        <v>138916</v>
      </c>
      <c r="G1110" s="36">
        <f t="shared" si="232"/>
        <v>27332</v>
      </c>
      <c r="H1110" s="37">
        <f t="shared" si="233"/>
        <v>217</v>
      </c>
      <c r="I1110" s="37">
        <f t="shared" si="240"/>
        <v>8380</v>
      </c>
      <c r="J1110" s="37">
        <f t="shared" si="241"/>
        <v>3698</v>
      </c>
      <c r="K1110" s="37">
        <f t="shared" si="234"/>
        <v>12295</v>
      </c>
      <c r="L1110" s="37"/>
      <c r="M1110" s="37">
        <f t="shared" si="242"/>
        <v>2813</v>
      </c>
      <c r="N1110" s="37">
        <f t="shared" si="243"/>
        <v>12514</v>
      </c>
      <c r="O1110" s="37">
        <f t="shared" si="235"/>
        <v>15327</v>
      </c>
      <c r="P1110" s="37">
        <f t="shared" si="236"/>
        <v>15327</v>
      </c>
      <c r="Q1110" s="37">
        <f t="shared" si="237"/>
        <v>14391</v>
      </c>
    </row>
    <row r="1111" spans="1:17" s="34" customFormat="1" ht="15" x14ac:dyDescent="0.3">
      <c r="A1111" s="53">
        <v>53303</v>
      </c>
      <c r="B1111" s="54" t="s">
        <v>1437</v>
      </c>
      <c r="C1111" s="62">
        <v>3649.76</v>
      </c>
      <c r="D1111" s="35">
        <f t="shared" si="238"/>
        <v>5.0463623522729762E-6</v>
      </c>
      <c r="E1111" s="61">
        <f t="shared" si="231"/>
        <v>29418</v>
      </c>
      <c r="F1111" s="36">
        <f t="shared" si="239"/>
        <v>52237</v>
      </c>
      <c r="G1111" s="36">
        <f t="shared" si="232"/>
        <v>10278</v>
      </c>
      <c r="H1111" s="37">
        <f t="shared" si="233"/>
        <v>82</v>
      </c>
      <c r="I1111" s="37">
        <f t="shared" si="240"/>
        <v>3151</v>
      </c>
      <c r="J1111" s="37">
        <f t="shared" si="241"/>
        <v>1391</v>
      </c>
      <c r="K1111" s="37">
        <f t="shared" si="234"/>
        <v>4624</v>
      </c>
      <c r="L1111" s="37"/>
      <c r="M1111" s="37">
        <f t="shared" si="242"/>
        <v>1058</v>
      </c>
      <c r="N1111" s="37">
        <f t="shared" si="243"/>
        <v>4706</v>
      </c>
      <c r="O1111" s="37">
        <f t="shared" si="235"/>
        <v>5764</v>
      </c>
      <c r="P1111" s="37">
        <f t="shared" si="236"/>
        <v>5764</v>
      </c>
      <c r="Q1111" s="37">
        <f t="shared" si="237"/>
        <v>5411</v>
      </c>
    </row>
    <row r="1112" spans="1:17" s="34" customFormat="1" ht="15" x14ac:dyDescent="0.3">
      <c r="A1112" s="53">
        <v>53304</v>
      </c>
      <c r="B1112" s="54" t="s">
        <v>1438</v>
      </c>
      <c r="C1112" s="62">
        <v>88030.7</v>
      </c>
      <c r="D1112" s="35">
        <f t="shared" si="238"/>
        <v>1.2171617046716405E-4</v>
      </c>
      <c r="E1112" s="61">
        <f t="shared" si="231"/>
        <v>709551</v>
      </c>
      <c r="F1112" s="36">
        <f>+ROUND(D1112*$F$10,0)-1</f>
        <v>1259933</v>
      </c>
      <c r="G1112" s="36">
        <f t="shared" si="232"/>
        <v>247896</v>
      </c>
      <c r="H1112" s="37">
        <f t="shared" si="233"/>
        <v>1967</v>
      </c>
      <c r="I1112" s="37">
        <f>ROUND(D1112*$I$10,0)+1</f>
        <v>76004</v>
      </c>
      <c r="J1112" s="37">
        <f>ROUND(D1112*$J$10,0)-1</f>
        <v>33542</v>
      </c>
      <c r="K1112" s="37">
        <f t="shared" si="234"/>
        <v>111513</v>
      </c>
      <c r="L1112" s="37"/>
      <c r="M1112" s="37">
        <f>ROUND(D1112*$M$10,0)-1</f>
        <v>25511</v>
      </c>
      <c r="N1112" s="37">
        <f>ROUND(D1112*$N$10,0)-1</f>
        <v>113499</v>
      </c>
      <c r="O1112" s="37">
        <f t="shared" si="235"/>
        <v>139010</v>
      </c>
      <c r="P1112" s="37">
        <f t="shared" si="236"/>
        <v>139010</v>
      </c>
      <c r="Q1112" s="37">
        <f t="shared" si="237"/>
        <v>130523</v>
      </c>
    </row>
    <row r="1113" spans="1:17" s="34" customFormat="1" ht="15" x14ac:dyDescent="0.3">
      <c r="A1113" s="53">
        <v>53305</v>
      </c>
      <c r="B1113" s="54" t="s">
        <v>1439</v>
      </c>
      <c r="C1113" s="62">
        <v>71727.38</v>
      </c>
      <c r="D1113" s="35">
        <f t="shared" si="238"/>
        <v>9.9174288188587099E-5</v>
      </c>
      <c r="E1113" s="61">
        <f t="shared" si="231"/>
        <v>578142</v>
      </c>
      <c r="F1113" s="36">
        <f t="shared" si="239"/>
        <v>1026594</v>
      </c>
      <c r="G1113" s="36">
        <f t="shared" si="232"/>
        <v>201986</v>
      </c>
      <c r="H1113" s="37">
        <f t="shared" si="233"/>
        <v>1603</v>
      </c>
      <c r="I1113" s="37">
        <f t="shared" si="240"/>
        <v>61927</v>
      </c>
      <c r="J1113" s="37">
        <f t="shared" si="241"/>
        <v>27330</v>
      </c>
      <c r="K1113" s="37">
        <f t="shared" si="234"/>
        <v>90860</v>
      </c>
      <c r="L1113" s="37"/>
      <c r="M1113" s="37">
        <f t="shared" si="242"/>
        <v>20787</v>
      </c>
      <c r="N1113" s="37">
        <f t="shared" si="243"/>
        <v>92480</v>
      </c>
      <c r="O1113" s="37">
        <f t="shared" si="235"/>
        <v>113267</v>
      </c>
      <c r="P1113" s="37">
        <f t="shared" si="236"/>
        <v>113267</v>
      </c>
      <c r="Q1113" s="37">
        <f t="shared" si="237"/>
        <v>106350</v>
      </c>
    </row>
    <row r="1114" spans="1:17" s="34" customFormat="1" ht="15" x14ac:dyDescent="0.3">
      <c r="A1114" s="53">
        <v>53307</v>
      </c>
      <c r="B1114" s="54" t="s">
        <v>1440</v>
      </c>
      <c r="C1114" s="62">
        <v>12438.71</v>
      </c>
      <c r="D1114" s="35">
        <f t="shared" si="238"/>
        <v>1.7198456297082926E-5</v>
      </c>
      <c r="E1114" s="61">
        <f t="shared" si="231"/>
        <v>100259</v>
      </c>
      <c r="F1114" s="36">
        <f t="shared" si="239"/>
        <v>178028</v>
      </c>
      <c r="G1114" s="36">
        <f t="shared" si="232"/>
        <v>35028</v>
      </c>
      <c r="H1114" s="37">
        <f t="shared" si="233"/>
        <v>278</v>
      </c>
      <c r="I1114" s="37">
        <f t="shared" si="240"/>
        <v>10739</v>
      </c>
      <c r="J1114" s="37">
        <f t="shared" si="241"/>
        <v>4740</v>
      </c>
      <c r="K1114" s="37">
        <f t="shared" si="234"/>
        <v>15757</v>
      </c>
      <c r="L1114" s="37"/>
      <c r="M1114" s="37">
        <f t="shared" si="242"/>
        <v>3605</v>
      </c>
      <c r="N1114" s="37">
        <f t="shared" si="243"/>
        <v>16038</v>
      </c>
      <c r="O1114" s="37">
        <f t="shared" si="235"/>
        <v>19643</v>
      </c>
      <c r="P1114" s="37">
        <f t="shared" si="236"/>
        <v>19643</v>
      </c>
      <c r="Q1114" s="37">
        <f t="shared" si="237"/>
        <v>18443</v>
      </c>
    </row>
    <row r="1115" spans="1:17" s="34" customFormat="1" ht="15" x14ac:dyDescent="0.3">
      <c r="A1115" s="53">
        <v>53308</v>
      </c>
      <c r="B1115" s="54" t="s">
        <v>1441</v>
      </c>
      <c r="C1115" s="62">
        <v>2470.3200000000002</v>
      </c>
      <c r="D1115" s="35">
        <f t="shared" si="238"/>
        <v>3.4156026275883837E-6</v>
      </c>
      <c r="E1115" s="61">
        <f t="shared" si="231"/>
        <v>19911</v>
      </c>
      <c r="F1115" s="36">
        <f t="shared" si="239"/>
        <v>35356</v>
      </c>
      <c r="G1115" s="36">
        <f t="shared" si="232"/>
        <v>6956</v>
      </c>
      <c r="H1115" s="37">
        <f t="shared" si="233"/>
        <v>55</v>
      </c>
      <c r="I1115" s="37">
        <f t="shared" si="240"/>
        <v>2133</v>
      </c>
      <c r="J1115" s="37">
        <f t="shared" si="241"/>
        <v>941</v>
      </c>
      <c r="K1115" s="37">
        <f t="shared" si="234"/>
        <v>3129</v>
      </c>
      <c r="L1115" s="37"/>
      <c r="M1115" s="37">
        <f t="shared" si="242"/>
        <v>716</v>
      </c>
      <c r="N1115" s="37">
        <f t="shared" si="243"/>
        <v>3185</v>
      </c>
      <c r="O1115" s="37">
        <f t="shared" si="235"/>
        <v>3901</v>
      </c>
      <c r="P1115" s="37">
        <f t="shared" si="236"/>
        <v>3901</v>
      </c>
      <c r="Q1115" s="37">
        <f t="shared" si="237"/>
        <v>3663</v>
      </c>
    </row>
    <row r="1116" spans="1:17" s="34" customFormat="1" ht="15" x14ac:dyDescent="0.3">
      <c r="A1116" s="53">
        <v>53314</v>
      </c>
      <c r="B1116" s="54" t="s">
        <v>1442</v>
      </c>
      <c r="C1116" s="62">
        <v>1179.68</v>
      </c>
      <c r="D1116" s="35">
        <f t="shared" si="238"/>
        <v>1.6310915621107646E-6</v>
      </c>
      <c r="E1116" s="61">
        <f t="shared" si="231"/>
        <v>9509</v>
      </c>
      <c r="F1116" s="36">
        <f t="shared" si="239"/>
        <v>16884</v>
      </c>
      <c r="G1116" s="36">
        <f t="shared" si="232"/>
        <v>3322</v>
      </c>
      <c r="H1116" s="37">
        <f t="shared" si="233"/>
        <v>26</v>
      </c>
      <c r="I1116" s="37">
        <f t="shared" si="240"/>
        <v>1019</v>
      </c>
      <c r="J1116" s="37">
        <f t="shared" si="241"/>
        <v>449</v>
      </c>
      <c r="K1116" s="37">
        <f t="shared" si="234"/>
        <v>1494</v>
      </c>
      <c r="L1116" s="37"/>
      <c r="M1116" s="37">
        <f t="shared" si="242"/>
        <v>342</v>
      </c>
      <c r="N1116" s="37">
        <f t="shared" si="243"/>
        <v>1521</v>
      </c>
      <c r="O1116" s="37">
        <f t="shared" si="235"/>
        <v>1863</v>
      </c>
      <c r="P1116" s="37">
        <f t="shared" si="236"/>
        <v>1863</v>
      </c>
      <c r="Q1116" s="37">
        <f t="shared" si="237"/>
        <v>1749</v>
      </c>
    </row>
    <row r="1117" spans="1:17" s="34" customFormat="1" ht="15" x14ac:dyDescent="0.3">
      <c r="A1117" s="53">
        <v>53518</v>
      </c>
      <c r="B1117" s="54" t="s">
        <v>1443</v>
      </c>
      <c r="C1117" s="62">
        <v>80271.289999999994</v>
      </c>
      <c r="D1117" s="35">
        <f t="shared" si="238"/>
        <v>1.1098757612127541E-4</v>
      </c>
      <c r="E1117" s="61">
        <f t="shared" si="231"/>
        <v>647008</v>
      </c>
      <c r="F1117" s="36">
        <f t="shared" si="239"/>
        <v>1148878</v>
      </c>
      <c r="G1117" s="36">
        <f t="shared" si="232"/>
        <v>226046</v>
      </c>
      <c r="H1117" s="37">
        <f t="shared" si="233"/>
        <v>1794</v>
      </c>
      <c r="I1117" s="37">
        <f t="shared" si="240"/>
        <v>69304</v>
      </c>
      <c r="J1117" s="37">
        <f t="shared" si="241"/>
        <v>30586</v>
      </c>
      <c r="K1117" s="37">
        <f t="shared" si="234"/>
        <v>101684</v>
      </c>
      <c r="L1117" s="37"/>
      <c r="M1117" s="37">
        <f t="shared" si="242"/>
        <v>23263</v>
      </c>
      <c r="N1117" s="37">
        <f t="shared" si="243"/>
        <v>103496</v>
      </c>
      <c r="O1117" s="37">
        <f t="shared" si="235"/>
        <v>126759</v>
      </c>
      <c r="P1117" s="37">
        <f t="shared" si="236"/>
        <v>126759</v>
      </c>
      <c r="Q1117" s="37">
        <f t="shared" si="237"/>
        <v>119018</v>
      </c>
    </row>
    <row r="1118" spans="1:17" s="34" customFormat="1" ht="15" x14ac:dyDescent="0.3">
      <c r="A1118" s="53">
        <v>53546</v>
      </c>
      <c r="B1118" s="54" t="s">
        <v>1444</v>
      </c>
      <c r="C1118" s="62">
        <v>735007.63</v>
      </c>
      <c r="D1118" s="35">
        <f t="shared" si="238"/>
        <v>1.0162626673165867E-3</v>
      </c>
      <c r="E1118" s="61">
        <f t="shared" si="231"/>
        <v>5924361</v>
      </c>
      <c r="F1118" s="36">
        <f t="shared" si="239"/>
        <v>10519752</v>
      </c>
      <c r="G1118" s="36">
        <f t="shared" si="232"/>
        <v>2069797</v>
      </c>
      <c r="H1118" s="37">
        <f t="shared" si="233"/>
        <v>16424</v>
      </c>
      <c r="I1118" s="37">
        <f t="shared" si="240"/>
        <v>634584</v>
      </c>
      <c r="J1118" s="37">
        <f t="shared" si="241"/>
        <v>280061</v>
      </c>
      <c r="K1118" s="37">
        <f t="shared" si="234"/>
        <v>931069</v>
      </c>
      <c r="L1118" s="37"/>
      <c r="M1118" s="37">
        <f t="shared" si="242"/>
        <v>213009</v>
      </c>
      <c r="N1118" s="37">
        <f t="shared" si="243"/>
        <v>947666</v>
      </c>
      <c r="O1118" s="37">
        <f t="shared" si="235"/>
        <v>1160675</v>
      </c>
      <c r="P1118" s="37">
        <f t="shared" si="236"/>
        <v>1160675</v>
      </c>
      <c r="Q1118" s="37">
        <f t="shared" si="237"/>
        <v>1089794</v>
      </c>
    </row>
    <row r="1119" spans="1:17" s="34" customFormat="1" ht="15" x14ac:dyDescent="0.3">
      <c r="A1119" s="53">
        <v>53547</v>
      </c>
      <c r="B1119" s="54" t="s">
        <v>1445</v>
      </c>
      <c r="C1119" s="62">
        <v>319836.52</v>
      </c>
      <c r="D1119" s="35">
        <f t="shared" si="238"/>
        <v>4.4222386496920422E-4</v>
      </c>
      <c r="E1119" s="61">
        <f t="shared" si="231"/>
        <v>2577969</v>
      </c>
      <c r="F1119" s="36">
        <f t="shared" si="239"/>
        <v>4577641</v>
      </c>
      <c r="G1119" s="36">
        <f t="shared" si="232"/>
        <v>900666</v>
      </c>
      <c r="H1119" s="37">
        <f t="shared" si="233"/>
        <v>7147</v>
      </c>
      <c r="I1119" s="37">
        <f t="shared" si="240"/>
        <v>276137</v>
      </c>
      <c r="J1119" s="37">
        <f t="shared" si="241"/>
        <v>121868</v>
      </c>
      <c r="K1119" s="37">
        <f t="shared" si="234"/>
        <v>405152</v>
      </c>
      <c r="L1119" s="37"/>
      <c r="M1119" s="37">
        <f t="shared" si="242"/>
        <v>92690</v>
      </c>
      <c r="N1119" s="37">
        <f t="shared" si="243"/>
        <v>412374</v>
      </c>
      <c r="O1119" s="37">
        <f t="shared" si="235"/>
        <v>505064</v>
      </c>
      <c r="P1119" s="37">
        <f t="shared" si="236"/>
        <v>505064</v>
      </c>
      <c r="Q1119" s="37">
        <f t="shared" si="237"/>
        <v>474221</v>
      </c>
    </row>
    <row r="1120" spans="1:17" s="34" customFormat="1" ht="15" x14ac:dyDescent="0.3">
      <c r="A1120" s="53">
        <v>53548</v>
      </c>
      <c r="B1120" s="54" t="s">
        <v>1446</v>
      </c>
      <c r="C1120" s="62">
        <v>860837.65</v>
      </c>
      <c r="D1120" s="35">
        <f t="shared" si="238"/>
        <v>1.1902422921997997E-3</v>
      </c>
      <c r="E1120" s="61">
        <f t="shared" si="231"/>
        <v>6938585</v>
      </c>
      <c r="F1120" s="36">
        <f t="shared" si="239"/>
        <v>12320687</v>
      </c>
      <c r="G1120" s="36">
        <f t="shared" si="232"/>
        <v>2424137</v>
      </c>
      <c r="H1120" s="37">
        <f t="shared" si="233"/>
        <v>19236</v>
      </c>
      <c r="I1120" s="37">
        <f t="shared" si="240"/>
        <v>743222</v>
      </c>
      <c r="J1120" s="37">
        <f t="shared" si="241"/>
        <v>328007</v>
      </c>
      <c r="K1120" s="37">
        <f t="shared" si="234"/>
        <v>1090465</v>
      </c>
      <c r="L1120" s="37"/>
      <c r="M1120" s="37">
        <f t="shared" si="242"/>
        <v>249475</v>
      </c>
      <c r="N1120" s="37">
        <f t="shared" si="243"/>
        <v>1109902</v>
      </c>
      <c r="O1120" s="37">
        <f t="shared" si="235"/>
        <v>1359377</v>
      </c>
      <c r="P1120" s="37">
        <f t="shared" si="236"/>
        <v>1359377</v>
      </c>
      <c r="Q1120" s="37">
        <f t="shared" si="237"/>
        <v>1276362</v>
      </c>
    </row>
    <row r="1121" spans="1:17" s="34" customFormat="1" ht="15" x14ac:dyDescent="0.3">
      <c r="A1121" s="53">
        <v>53601</v>
      </c>
      <c r="B1121" s="54" t="s">
        <v>1447</v>
      </c>
      <c r="C1121" s="62">
        <v>12494.05</v>
      </c>
      <c r="D1121" s="35">
        <f t="shared" si="238"/>
        <v>1.727497247693442E-5</v>
      </c>
      <c r="E1121" s="61">
        <f t="shared" si="231"/>
        <v>100705</v>
      </c>
      <c r="F1121" s="36">
        <f t="shared" si="239"/>
        <v>178820</v>
      </c>
      <c r="G1121" s="36">
        <f t="shared" si="232"/>
        <v>35184</v>
      </c>
      <c r="H1121" s="37">
        <f t="shared" si="233"/>
        <v>279</v>
      </c>
      <c r="I1121" s="37">
        <f t="shared" si="240"/>
        <v>10787</v>
      </c>
      <c r="J1121" s="37">
        <f t="shared" si="241"/>
        <v>4761</v>
      </c>
      <c r="K1121" s="37">
        <f t="shared" si="234"/>
        <v>15827</v>
      </c>
      <c r="L1121" s="37"/>
      <c r="M1121" s="37">
        <f t="shared" si="242"/>
        <v>3621</v>
      </c>
      <c r="N1121" s="37">
        <f t="shared" si="243"/>
        <v>16109</v>
      </c>
      <c r="O1121" s="37">
        <f t="shared" si="235"/>
        <v>19730</v>
      </c>
      <c r="P1121" s="37">
        <f t="shared" si="236"/>
        <v>19730</v>
      </c>
      <c r="Q1121" s="37">
        <f t="shared" si="237"/>
        <v>18525</v>
      </c>
    </row>
    <row r="1122" spans="1:17" s="34" customFormat="1" ht="15" x14ac:dyDescent="0.3">
      <c r="A1122" s="53">
        <v>53602</v>
      </c>
      <c r="B1122" s="54" t="s">
        <v>1448</v>
      </c>
      <c r="C1122" s="62">
        <v>94382.28</v>
      </c>
      <c r="D1122" s="35">
        <f t="shared" si="238"/>
        <v>1.3049822029768715E-4</v>
      </c>
      <c r="E1122" s="61">
        <f t="shared" si="231"/>
        <v>760747</v>
      </c>
      <c r="F1122" s="36">
        <f t="shared" si="239"/>
        <v>1350841</v>
      </c>
      <c r="G1122" s="36">
        <f t="shared" si="232"/>
        <v>265782</v>
      </c>
      <c r="H1122" s="37">
        <f t="shared" si="233"/>
        <v>2109</v>
      </c>
      <c r="I1122" s="37">
        <f t="shared" si="240"/>
        <v>81487</v>
      </c>
      <c r="J1122" s="37">
        <f t="shared" si="241"/>
        <v>35963</v>
      </c>
      <c r="K1122" s="37">
        <f t="shared" si="234"/>
        <v>119559</v>
      </c>
      <c r="L1122" s="37"/>
      <c r="M1122" s="37">
        <f t="shared" si="242"/>
        <v>27352</v>
      </c>
      <c r="N1122" s="37">
        <f t="shared" si="243"/>
        <v>121690</v>
      </c>
      <c r="O1122" s="37">
        <f t="shared" si="235"/>
        <v>149042</v>
      </c>
      <c r="P1122" s="37">
        <f t="shared" si="236"/>
        <v>149042</v>
      </c>
      <c r="Q1122" s="37">
        <f t="shared" si="237"/>
        <v>139940</v>
      </c>
    </row>
    <row r="1123" spans="1:17" s="34" customFormat="1" ht="15" x14ac:dyDescent="0.3">
      <c r="A1123" s="53">
        <v>54201</v>
      </c>
      <c r="B1123" s="54" t="s">
        <v>1449</v>
      </c>
      <c r="C1123" s="62">
        <v>258472.72</v>
      </c>
      <c r="D1123" s="35">
        <f t="shared" si="238"/>
        <v>3.5737884225198213E-4</v>
      </c>
      <c r="E1123" s="61">
        <f t="shared" si="231"/>
        <v>2083360</v>
      </c>
      <c r="F1123" s="36">
        <f t="shared" si="239"/>
        <v>3699375</v>
      </c>
      <c r="G1123" s="36">
        <f t="shared" si="232"/>
        <v>727865</v>
      </c>
      <c r="H1123" s="37">
        <f t="shared" si="233"/>
        <v>5776</v>
      </c>
      <c r="I1123" s="37">
        <f t="shared" si="240"/>
        <v>223158</v>
      </c>
      <c r="J1123" s="37">
        <f t="shared" si="241"/>
        <v>98486</v>
      </c>
      <c r="K1123" s="37">
        <f t="shared" si="234"/>
        <v>327420</v>
      </c>
      <c r="L1123" s="37"/>
      <c r="M1123" s="37">
        <f t="shared" si="242"/>
        <v>74907</v>
      </c>
      <c r="N1123" s="37">
        <f t="shared" si="243"/>
        <v>333256</v>
      </c>
      <c r="O1123" s="37">
        <f t="shared" si="235"/>
        <v>408163</v>
      </c>
      <c r="P1123" s="37">
        <f t="shared" si="236"/>
        <v>408163</v>
      </c>
      <c r="Q1123" s="37">
        <f t="shared" si="237"/>
        <v>383237</v>
      </c>
    </row>
    <row r="1124" spans="1:17" s="34" customFormat="1" ht="15" x14ac:dyDescent="0.3">
      <c r="A1124" s="53">
        <v>54203</v>
      </c>
      <c r="B1124" s="54" t="s">
        <v>1450</v>
      </c>
      <c r="C1124" s="62">
        <v>10969.8</v>
      </c>
      <c r="D1124" s="35">
        <f t="shared" si="238"/>
        <v>1.5167459156756633E-5</v>
      </c>
      <c r="E1124" s="61">
        <f t="shared" si="231"/>
        <v>88420</v>
      </c>
      <c r="F1124" s="36">
        <f t="shared" si="239"/>
        <v>157005</v>
      </c>
      <c r="G1124" s="36">
        <f t="shared" si="232"/>
        <v>30891</v>
      </c>
      <c r="H1124" s="37">
        <f t="shared" si="233"/>
        <v>245</v>
      </c>
      <c r="I1124" s="37">
        <f t="shared" si="240"/>
        <v>9471</v>
      </c>
      <c r="J1124" s="37">
        <f t="shared" si="241"/>
        <v>4180</v>
      </c>
      <c r="K1124" s="37">
        <f t="shared" si="234"/>
        <v>13896</v>
      </c>
      <c r="L1124" s="37"/>
      <c r="M1124" s="37">
        <f t="shared" si="242"/>
        <v>3179</v>
      </c>
      <c r="N1124" s="37">
        <f t="shared" si="243"/>
        <v>14144</v>
      </c>
      <c r="O1124" s="37">
        <f t="shared" si="235"/>
        <v>17323</v>
      </c>
      <c r="P1124" s="37">
        <f t="shared" si="236"/>
        <v>17323</v>
      </c>
      <c r="Q1124" s="37">
        <f t="shared" si="237"/>
        <v>16265</v>
      </c>
    </row>
    <row r="1125" spans="1:17" s="34" customFormat="1" ht="15" x14ac:dyDescent="0.3">
      <c r="A1125" s="53">
        <v>54205</v>
      </c>
      <c r="B1125" s="54" t="s">
        <v>1451</v>
      </c>
      <c r="C1125" s="62">
        <v>533485.49</v>
      </c>
      <c r="D1125" s="35">
        <f t="shared" si="238"/>
        <v>7.3762688292378163E-4</v>
      </c>
      <c r="E1125" s="61">
        <f t="shared" si="231"/>
        <v>4300038</v>
      </c>
      <c r="F1125" s="36">
        <f t="shared" si="239"/>
        <v>7635479</v>
      </c>
      <c r="G1125" s="36">
        <f t="shared" si="232"/>
        <v>1502306</v>
      </c>
      <c r="H1125" s="37">
        <f t="shared" si="233"/>
        <v>11921</v>
      </c>
      <c r="I1125" s="37">
        <f t="shared" si="240"/>
        <v>460596</v>
      </c>
      <c r="J1125" s="37">
        <f t="shared" si="241"/>
        <v>203275</v>
      </c>
      <c r="K1125" s="37">
        <f t="shared" si="234"/>
        <v>675792</v>
      </c>
      <c r="L1125" s="37"/>
      <c r="M1125" s="37">
        <f t="shared" si="242"/>
        <v>154607</v>
      </c>
      <c r="N1125" s="37">
        <f t="shared" si="243"/>
        <v>687838</v>
      </c>
      <c r="O1125" s="37">
        <f t="shared" si="235"/>
        <v>842445</v>
      </c>
      <c r="P1125" s="37">
        <f t="shared" si="236"/>
        <v>842445</v>
      </c>
      <c r="Q1125" s="37">
        <f t="shared" si="237"/>
        <v>790998</v>
      </c>
    </row>
    <row r="1126" spans="1:17" s="34" customFormat="1" ht="15" x14ac:dyDescent="0.3">
      <c r="A1126" s="53">
        <v>54301</v>
      </c>
      <c r="B1126" s="54" t="s">
        <v>1452</v>
      </c>
      <c r="C1126" s="62">
        <v>40570.400000000001</v>
      </c>
      <c r="D1126" s="35">
        <f t="shared" si="238"/>
        <v>5.609490464486858E-5</v>
      </c>
      <c r="E1126" s="61">
        <f t="shared" si="231"/>
        <v>327008</v>
      </c>
      <c r="F1126" s="36">
        <f t="shared" si="239"/>
        <v>580661</v>
      </c>
      <c r="G1126" s="36">
        <f t="shared" si="232"/>
        <v>114247</v>
      </c>
      <c r="H1126" s="37">
        <f t="shared" si="233"/>
        <v>907</v>
      </c>
      <c r="I1126" s="37">
        <f t="shared" si="240"/>
        <v>35027</v>
      </c>
      <c r="J1126" s="37">
        <f t="shared" si="241"/>
        <v>15459</v>
      </c>
      <c r="K1126" s="37">
        <f t="shared" si="234"/>
        <v>51393</v>
      </c>
      <c r="L1126" s="37"/>
      <c r="M1126" s="37">
        <f t="shared" si="242"/>
        <v>11758</v>
      </c>
      <c r="N1126" s="37">
        <f t="shared" si="243"/>
        <v>52309</v>
      </c>
      <c r="O1126" s="37">
        <f t="shared" si="235"/>
        <v>64067</v>
      </c>
      <c r="P1126" s="37">
        <f t="shared" si="236"/>
        <v>64067</v>
      </c>
      <c r="Q1126" s="37">
        <f t="shared" si="237"/>
        <v>60154</v>
      </c>
    </row>
    <row r="1127" spans="1:17" s="34" customFormat="1" ht="15" x14ac:dyDescent="0.3">
      <c r="A1127" s="53">
        <v>54302</v>
      </c>
      <c r="B1127" s="54" t="s">
        <v>1453</v>
      </c>
      <c r="C1127" s="62">
        <v>9038.1299999999992</v>
      </c>
      <c r="D1127" s="35">
        <f t="shared" si="238"/>
        <v>1.249662415253303E-5</v>
      </c>
      <c r="E1127" s="61">
        <f t="shared" si="231"/>
        <v>72850</v>
      </c>
      <c r="F1127" s="36">
        <f t="shared" si="239"/>
        <v>129358</v>
      </c>
      <c r="G1127" s="36">
        <f t="shared" si="232"/>
        <v>25452</v>
      </c>
      <c r="H1127" s="37">
        <f t="shared" si="233"/>
        <v>202</v>
      </c>
      <c r="I1127" s="37">
        <f t="shared" si="240"/>
        <v>7803</v>
      </c>
      <c r="J1127" s="37">
        <f t="shared" si="241"/>
        <v>3444</v>
      </c>
      <c r="K1127" s="37">
        <f t="shared" si="234"/>
        <v>11449</v>
      </c>
      <c r="L1127" s="37"/>
      <c r="M1127" s="37">
        <f t="shared" si="242"/>
        <v>2619</v>
      </c>
      <c r="N1127" s="37">
        <f t="shared" si="243"/>
        <v>11653</v>
      </c>
      <c r="O1127" s="37">
        <f t="shared" si="235"/>
        <v>14272</v>
      </c>
      <c r="P1127" s="37">
        <f t="shared" si="236"/>
        <v>14272</v>
      </c>
      <c r="Q1127" s="37">
        <f t="shared" si="237"/>
        <v>13401</v>
      </c>
    </row>
    <row r="1128" spans="1:17" s="34" customFormat="1" ht="15" x14ac:dyDescent="0.3">
      <c r="A1128" s="53">
        <v>54304</v>
      </c>
      <c r="B1128" s="54" t="s">
        <v>1454</v>
      </c>
      <c r="C1128" s="62">
        <v>13940.27</v>
      </c>
      <c r="D1128" s="35">
        <f t="shared" si="238"/>
        <v>1.927459715392804E-5</v>
      </c>
      <c r="E1128" s="61">
        <f t="shared" si="231"/>
        <v>112362</v>
      </c>
      <c r="F1128" s="36">
        <f t="shared" si="239"/>
        <v>199519</v>
      </c>
      <c r="G1128" s="36">
        <f t="shared" si="232"/>
        <v>39256</v>
      </c>
      <c r="H1128" s="37">
        <f t="shared" si="233"/>
        <v>311</v>
      </c>
      <c r="I1128" s="37">
        <f t="shared" si="240"/>
        <v>12036</v>
      </c>
      <c r="J1128" s="37">
        <f t="shared" si="241"/>
        <v>5312</v>
      </c>
      <c r="K1128" s="37">
        <f t="shared" si="234"/>
        <v>17659</v>
      </c>
      <c r="L1128" s="37"/>
      <c r="M1128" s="37">
        <f t="shared" si="242"/>
        <v>4040</v>
      </c>
      <c r="N1128" s="37">
        <f t="shared" si="243"/>
        <v>17974</v>
      </c>
      <c r="O1128" s="37">
        <f t="shared" si="235"/>
        <v>22014</v>
      </c>
      <c r="P1128" s="37">
        <f t="shared" si="236"/>
        <v>22014</v>
      </c>
      <c r="Q1128" s="37">
        <f t="shared" si="237"/>
        <v>20669</v>
      </c>
    </row>
    <row r="1129" spans="1:17" s="34" customFormat="1" ht="15" x14ac:dyDescent="0.3">
      <c r="A1129" s="53">
        <v>54305</v>
      </c>
      <c r="B1129" s="54" t="s">
        <v>1455</v>
      </c>
      <c r="C1129" s="62">
        <v>1699.32</v>
      </c>
      <c r="D1129" s="35">
        <f t="shared" si="238"/>
        <v>2.3495748960108373E-6</v>
      </c>
      <c r="E1129" s="61">
        <f t="shared" si="231"/>
        <v>13697</v>
      </c>
      <c r="F1129" s="36">
        <f t="shared" si="239"/>
        <v>24321</v>
      </c>
      <c r="G1129" s="36">
        <f t="shared" si="232"/>
        <v>4785</v>
      </c>
      <c r="H1129" s="37">
        <f t="shared" si="233"/>
        <v>38</v>
      </c>
      <c r="I1129" s="37">
        <f t="shared" si="240"/>
        <v>1467</v>
      </c>
      <c r="J1129" s="37">
        <f t="shared" si="241"/>
        <v>647</v>
      </c>
      <c r="K1129" s="37">
        <f t="shared" si="234"/>
        <v>2152</v>
      </c>
      <c r="L1129" s="37"/>
      <c r="M1129" s="37">
        <f t="shared" si="242"/>
        <v>492</v>
      </c>
      <c r="N1129" s="37">
        <f t="shared" si="243"/>
        <v>2191</v>
      </c>
      <c r="O1129" s="37">
        <f t="shared" si="235"/>
        <v>2683</v>
      </c>
      <c r="P1129" s="37">
        <f t="shared" si="236"/>
        <v>2683</v>
      </c>
      <c r="Q1129" s="37">
        <f t="shared" si="237"/>
        <v>2520</v>
      </c>
    </row>
    <row r="1130" spans="1:17" s="34" customFormat="1" ht="15" x14ac:dyDescent="0.3">
      <c r="A1130" s="53">
        <v>54306</v>
      </c>
      <c r="B1130" s="54" t="s">
        <v>1456</v>
      </c>
      <c r="C1130" s="62">
        <v>113.28</v>
      </c>
      <c r="D1130" s="35">
        <f t="shared" si="238"/>
        <v>1.5662726515318342E-7</v>
      </c>
      <c r="E1130" s="61">
        <f t="shared" si="231"/>
        <v>913</v>
      </c>
      <c r="F1130" s="36">
        <f t="shared" si="239"/>
        <v>1621</v>
      </c>
      <c r="G1130" s="36">
        <f t="shared" si="232"/>
        <v>319</v>
      </c>
      <c r="H1130" s="37">
        <f t="shared" si="233"/>
        <v>3</v>
      </c>
      <c r="I1130" s="37">
        <f t="shared" si="240"/>
        <v>98</v>
      </c>
      <c r="J1130" s="37">
        <f t="shared" si="241"/>
        <v>43</v>
      </c>
      <c r="K1130" s="37">
        <f t="shared" si="234"/>
        <v>144</v>
      </c>
      <c r="L1130" s="37"/>
      <c r="M1130" s="37">
        <f t="shared" si="242"/>
        <v>33</v>
      </c>
      <c r="N1130" s="37">
        <f t="shared" si="243"/>
        <v>146</v>
      </c>
      <c r="O1130" s="37">
        <f t="shared" si="235"/>
        <v>179</v>
      </c>
      <c r="P1130" s="37">
        <f t="shared" si="236"/>
        <v>179</v>
      </c>
      <c r="Q1130" s="37">
        <f t="shared" si="237"/>
        <v>168</v>
      </c>
    </row>
    <row r="1131" spans="1:17" s="34" customFormat="1" ht="15" x14ac:dyDescent="0.3">
      <c r="A1131" s="53">
        <v>54307</v>
      </c>
      <c r="B1131" s="54" t="s">
        <v>1457</v>
      </c>
      <c r="C1131" s="62">
        <v>7076.14</v>
      </c>
      <c r="D1131" s="35">
        <f t="shared" si="238"/>
        <v>9.7838670201363645E-6</v>
      </c>
      <c r="E1131" s="61">
        <f t="shared" si="231"/>
        <v>57036</v>
      </c>
      <c r="F1131" s="36">
        <f t="shared" si="239"/>
        <v>101277</v>
      </c>
      <c r="G1131" s="36">
        <f t="shared" si="232"/>
        <v>19927</v>
      </c>
      <c r="H1131" s="37">
        <f t="shared" si="233"/>
        <v>158</v>
      </c>
      <c r="I1131" s="37">
        <f t="shared" si="240"/>
        <v>6109</v>
      </c>
      <c r="J1131" s="37">
        <f t="shared" si="241"/>
        <v>2696</v>
      </c>
      <c r="K1131" s="37">
        <f t="shared" si="234"/>
        <v>8963</v>
      </c>
      <c r="L1131" s="37"/>
      <c r="M1131" s="37">
        <f t="shared" si="242"/>
        <v>2051</v>
      </c>
      <c r="N1131" s="37">
        <f t="shared" si="243"/>
        <v>9123</v>
      </c>
      <c r="O1131" s="37">
        <f t="shared" si="235"/>
        <v>11174</v>
      </c>
      <c r="P1131" s="37">
        <f t="shared" si="236"/>
        <v>11174</v>
      </c>
      <c r="Q1131" s="37">
        <f t="shared" si="237"/>
        <v>10492</v>
      </c>
    </row>
    <row r="1132" spans="1:17" s="34" customFormat="1" ht="15" x14ac:dyDescent="0.3">
      <c r="A1132" s="53">
        <v>54308</v>
      </c>
      <c r="B1132" s="54" t="s">
        <v>1458</v>
      </c>
      <c r="C1132" s="62">
        <v>8228.2999999999993</v>
      </c>
      <c r="D1132" s="35">
        <f t="shared" si="238"/>
        <v>1.1376907890712739E-5</v>
      </c>
      <c r="E1132" s="61">
        <f t="shared" si="231"/>
        <v>66322</v>
      </c>
      <c r="F1132" s="36">
        <f t="shared" si="239"/>
        <v>117767</v>
      </c>
      <c r="G1132" s="36">
        <f t="shared" si="232"/>
        <v>23171</v>
      </c>
      <c r="H1132" s="37">
        <f t="shared" si="233"/>
        <v>184</v>
      </c>
      <c r="I1132" s="37">
        <f t="shared" si="240"/>
        <v>7104</v>
      </c>
      <c r="J1132" s="37">
        <f t="shared" si="241"/>
        <v>3135</v>
      </c>
      <c r="K1132" s="37">
        <f t="shared" si="234"/>
        <v>10423</v>
      </c>
      <c r="L1132" s="37"/>
      <c r="M1132" s="37">
        <f t="shared" si="242"/>
        <v>2385</v>
      </c>
      <c r="N1132" s="37">
        <f t="shared" si="243"/>
        <v>10609</v>
      </c>
      <c r="O1132" s="37">
        <f t="shared" si="235"/>
        <v>12994</v>
      </c>
      <c r="P1132" s="37">
        <f t="shared" si="236"/>
        <v>12994</v>
      </c>
      <c r="Q1132" s="37">
        <f t="shared" si="237"/>
        <v>12200</v>
      </c>
    </row>
    <row r="1133" spans="1:17" s="34" customFormat="1" ht="15" x14ac:dyDescent="0.3">
      <c r="A1133" s="53">
        <v>54309</v>
      </c>
      <c r="B1133" s="54" t="s">
        <v>1459</v>
      </c>
      <c r="C1133" s="62">
        <v>6014.25</v>
      </c>
      <c r="D1133" s="35">
        <f t="shared" si="238"/>
        <v>8.3156385014789322E-6</v>
      </c>
      <c r="E1133" s="61">
        <f t="shared" si="231"/>
        <v>48476</v>
      </c>
      <c r="F1133" s="36">
        <f t="shared" si="239"/>
        <v>86079</v>
      </c>
      <c r="G1133" s="36">
        <f t="shared" si="232"/>
        <v>16936</v>
      </c>
      <c r="H1133" s="37">
        <f t="shared" si="233"/>
        <v>134</v>
      </c>
      <c r="I1133" s="37">
        <f t="shared" si="240"/>
        <v>5193</v>
      </c>
      <c r="J1133" s="37">
        <f t="shared" si="241"/>
        <v>2292</v>
      </c>
      <c r="K1133" s="37">
        <f t="shared" si="234"/>
        <v>7619</v>
      </c>
      <c r="L1133" s="37"/>
      <c r="M1133" s="37">
        <f t="shared" si="242"/>
        <v>1743</v>
      </c>
      <c r="N1133" s="37">
        <f t="shared" si="243"/>
        <v>7754</v>
      </c>
      <c r="O1133" s="37">
        <f t="shared" si="235"/>
        <v>9497</v>
      </c>
      <c r="P1133" s="37">
        <f t="shared" si="236"/>
        <v>9497</v>
      </c>
      <c r="Q1133" s="37">
        <f t="shared" si="237"/>
        <v>8917</v>
      </c>
    </row>
    <row r="1134" spans="1:17" s="34" customFormat="1" ht="15" x14ac:dyDescent="0.3">
      <c r="A1134" s="53">
        <v>54312</v>
      </c>
      <c r="B1134" s="54" t="s">
        <v>1460</v>
      </c>
      <c r="C1134" s="62">
        <v>826.92</v>
      </c>
      <c r="D1134" s="35">
        <f t="shared" si="238"/>
        <v>1.1433458518756217E-6</v>
      </c>
      <c r="E1134" s="61">
        <f t="shared" si="231"/>
        <v>6665</v>
      </c>
      <c r="F1134" s="36">
        <f t="shared" si="239"/>
        <v>11835</v>
      </c>
      <c r="G1134" s="36">
        <f t="shared" si="232"/>
        <v>2329</v>
      </c>
      <c r="H1134" s="37">
        <f t="shared" si="233"/>
        <v>18</v>
      </c>
      <c r="I1134" s="37">
        <f t="shared" si="240"/>
        <v>714</v>
      </c>
      <c r="J1134" s="37">
        <f t="shared" si="241"/>
        <v>315</v>
      </c>
      <c r="K1134" s="37">
        <f t="shared" si="234"/>
        <v>1047</v>
      </c>
      <c r="L1134" s="37"/>
      <c r="M1134" s="37">
        <f t="shared" si="242"/>
        <v>240</v>
      </c>
      <c r="N1134" s="37">
        <f t="shared" si="243"/>
        <v>1066</v>
      </c>
      <c r="O1134" s="37">
        <f t="shared" si="235"/>
        <v>1306</v>
      </c>
      <c r="P1134" s="37">
        <f t="shared" si="236"/>
        <v>1306</v>
      </c>
      <c r="Q1134" s="37">
        <f t="shared" si="237"/>
        <v>1226</v>
      </c>
    </row>
    <row r="1135" spans="1:17" s="34" customFormat="1" ht="15" x14ac:dyDescent="0.3">
      <c r="A1135" s="53">
        <v>54313</v>
      </c>
      <c r="B1135" s="54" t="s">
        <v>1461</v>
      </c>
      <c r="C1135" s="62">
        <v>453.12</v>
      </c>
      <c r="D1135" s="35">
        <f t="shared" si="238"/>
        <v>6.2650906061273368E-7</v>
      </c>
      <c r="E1135" s="61">
        <f t="shared" si="231"/>
        <v>3652</v>
      </c>
      <c r="F1135" s="36">
        <f t="shared" si="239"/>
        <v>6485</v>
      </c>
      <c r="G1135" s="36">
        <f t="shared" si="232"/>
        <v>1276</v>
      </c>
      <c r="H1135" s="37">
        <f t="shared" si="233"/>
        <v>10</v>
      </c>
      <c r="I1135" s="37">
        <f t="shared" si="240"/>
        <v>391</v>
      </c>
      <c r="J1135" s="37">
        <f t="shared" si="241"/>
        <v>173</v>
      </c>
      <c r="K1135" s="37">
        <f t="shared" si="234"/>
        <v>574</v>
      </c>
      <c r="L1135" s="37"/>
      <c r="M1135" s="37">
        <f t="shared" si="242"/>
        <v>131</v>
      </c>
      <c r="N1135" s="37">
        <f t="shared" si="243"/>
        <v>584</v>
      </c>
      <c r="O1135" s="37">
        <f t="shared" si="235"/>
        <v>715</v>
      </c>
      <c r="P1135" s="37">
        <f t="shared" si="236"/>
        <v>715</v>
      </c>
      <c r="Q1135" s="37">
        <f t="shared" si="237"/>
        <v>672</v>
      </c>
    </row>
    <row r="1136" spans="1:17" s="34" customFormat="1" ht="15" x14ac:dyDescent="0.3">
      <c r="A1136" s="53">
        <v>54314</v>
      </c>
      <c r="B1136" s="54" t="s">
        <v>1462</v>
      </c>
      <c r="C1136" s="62">
        <v>1829.29</v>
      </c>
      <c r="D1136" s="35">
        <f t="shared" si="238"/>
        <v>2.5292786888423983E-6</v>
      </c>
      <c r="E1136" s="61">
        <f t="shared" si="231"/>
        <v>14745</v>
      </c>
      <c r="F1136" s="36">
        <f t="shared" si="239"/>
        <v>26182</v>
      </c>
      <c r="G1136" s="36">
        <f t="shared" si="232"/>
        <v>5151</v>
      </c>
      <c r="H1136" s="37">
        <f t="shared" si="233"/>
        <v>41</v>
      </c>
      <c r="I1136" s="37">
        <f t="shared" si="240"/>
        <v>1579</v>
      </c>
      <c r="J1136" s="37">
        <f t="shared" si="241"/>
        <v>697</v>
      </c>
      <c r="K1136" s="37">
        <f t="shared" si="234"/>
        <v>2317</v>
      </c>
      <c r="L1136" s="37"/>
      <c r="M1136" s="37">
        <f t="shared" si="242"/>
        <v>530</v>
      </c>
      <c r="N1136" s="37">
        <f t="shared" si="243"/>
        <v>2359</v>
      </c>
      <c r="O1136" s="37">
        <f t="shared" si="235"/>
        <v>2889</v>
      </c>
      <c r="P1136" s="37">
        <f t="shared" si="236"/>
        <v>2889</v>
      </c>
      <c r="Q1136" s="37">
        <f t="shared" si="237"/>
        <v>2712</v>
      </c>
    </row>
    <row r="1137" spans="1:17" s="34" customFormat="1" ht="15" x14ac:dyDescent="0.3">
      <c r="A1137" s="53">
        <v>54318</v>
      </c>
      <c r="B1137" s="54" t="s">
        <v>1463</v>
      </c>
      <c r="C1137" s="62">
        <v>538.08000000000004</v>
      </c>
      <c r="D1137" s="35">
        <f t="shared" si="238"/>
        <v>7.4397950947762133E-7</v>
      </c>
      <c r="E1137" s="61">
        <f t="shared" si="231"/>
        <v>4337</v>
      </c>
      <c r="F1137" s="36">
        <f t="shared" si="239"/>
        <v>7701</v>
      </c>
      <c r="G1137" s="36">
        <f t="shared" si="232"/>
        <v>1515</v>
      </c>
      <c r="H1137" s="37">
        <f t="shared" si="233"/>
        <v>12</v>
      </c>
      <c r="I1137" s="37">
        <f t="shared" si="240"/>
        <v>465</v>
      </c>
      <c r="J1137" s="37">
        <f t="shared" si="241"/>
        <v>205</v>
      </c>
      <c r="K1137" s="37">
        <f t="shared" si="234"/>
        <v>682</v>
      </c>
      <c r="L1137" s="37"/>
      <c r="M1137" s="37">
        <f t="shared" si="242"/>
        <v>156</v>
      </c>
      <c r="N1137" s="37">
        <f t="shared" si="243"/>
        <v>694</v>
      </c>
      <c r="O1137" s="37">
        <f t="shared" si="235"/>
        <v>850</v>
      </c>
      <c r="P1137" s="37">
        <f t="shared" si="236"/>
        <v>850</v>
      </c>
      <c r="Q1137" s="37">
        <f t="shared" si="237"/>
        <v>798</v>
      </c>
    </row>
    <row r="1138" spans="1:17" s="34" customFormat="1" ht="15" x14ac:dyDescent="0.3">
      <c r="A1138" s="53">
        <v>54319</v>
      </c>
      <c r="B1138" s="54" t="s">
        <v>1464</v>
      </c>
      <c r="C1138" s="62">
        <v>686.75</v>
      </c>
      <c r="D1138" s="35">
        <f t="shared" si="238"/>
        <v>9.4953896843175067E-7</v>
      </c>
      <c r="E1138" s="61">
        <f t="shared" si="231"/>
        <v>5535</v>
      </c>
      <c r="F1138" s="36">
        <f t="shared" si="239"/>
        <v>9829</v>
      </c>
      <c r="G1138" s="36">
        <f t="shared" si="232"/>
        <v>1934</v>
      </c>
      <c r="H1138" s="37">
        <f t="shared" si="233"/>
        <v>15</v>
      </c>
      <c r="I1138" s="37">
        <f t="shared" si="240"/>
        <v>593</v>
      </c>
      <c r="J1138" s="37">
        <f t="shared" si="241"/>
        <v>262</v>
      </c>
      <c r="K1138" s="37">
        <f t="shared" si="234"/>
        <v>870</v>
      </c>
      <c r="L1138" s="37"/>
      <c r="M1138" s="37">
        <f t="shared" si="242"/>
        <v>199</v>
      </c>
      <c r="N1138" s="37">
        <f t="shared" si="243"/>
        <v>885</v>
      </c>
      <c r="O1138" s="37">
        <f t="shared" si="235"/>
        <v>1084</v>
      </c>
      <c r="P1138" s="37">
        <f t="shared" si="236"/>
        <v>1084</v>
      </c>
      <c r="Q1138" s="37">
        <f t="shared" si="237"/>
        <v>1018</v>
      </c>
    </row>
    <row r="1139" spans="1:17" s="34" customFormat="1" ht="15" x14ac:dyDescent="0.3">
      <c r="A1139" s="53">
        <v>54320</v>
      </c>
      <c r="B1139" s="54" t="s">
        <v>1465</v>
      </c>
      <c r="C1139" s="62">
        <v>40.78</v>
      </c>
      <c r="D1139" s="35">
        <f t="shared" si="238"/>
        <v>5.6384709330392124E-8</v>
      </c>
      <c r="E1139" s="61">
        <f t="shared" si="231"/>
        <v>329</v>
      </c>
      <c r="F1139" s="36">
        <f t="shared" si="239"/>
        <v>584</v>
      </c>
      <c r="G1139" s="36">
        <f t="shared" si="232"/>
        <v>115</v>
      </c>
      <c r="H1139" s="37">
        <f t="shared" si="233"/>
        <v>1</v>
      </c>
      <c r="I1139" s="37">
        <f t="shared" si="240"/>
        <v>35</v>
      </c>
      <c r="J1139" s="37">
        <f t="shared" si="241"/>
        <v>16</v>
      </c>
      <c r="K1139" s="37">
        <f t="shared" si="234"/>
        <v>52</v>
      </c>
      <c r="L1139" s="37"/>
      <c r="M1139" s="37">
        <f t="shared" si="242"/>
        <v>12</v>
      </c>
      <c r="N1139" s="37">
        <f t="shared" si="243"/>
        <v>53</v>
      </c>
      <c r="O1139" s="37">
        <f t="shared" si="235"/>
        <v>65</v>
      </c>
      <c r="P1139" s="37">
        <f t="shared" si="236"/>
        <v>65</v>
      </c>
      <c r="Q1139" s="37">
        <f t="shared" si="237"/>
        <v>60</v>
      </c>
    </row>
    <row r="1140" spans="1:17" s="34" customFormat="1" ht="15" x14ac:dyDescent="0.3">
      <c r="A1140" s="53">
        <v>54552</v>
      </c>
      <c r="B1140" s="54" t="s">
        <v>1466</v>
      </c>
      <c r="C1140" s="62">
        <v>360892.81</v>
      </c>
      <c r="D1140" s="35">
        <f t="shared" si="238"/>
        <v>4.9899058830991743E-4</v>
      </c>
      <c r="E1140" s="61">
        <f t="shared" si="231"/>
        <v>2908894</v>
      </c>
      <c r="F1140" s="36">
        <f t="shared" si="239"/>
        <v>5165257</v>
      </c>
      <c r="G1140" s="36">
        <f t="shared" si="232"/>
        <v>1016282</v>
      </c>
      <c r="H1140" s="37">
        <f t="shared" si="233"/>
        <v>8064</v>
      </c>
      <c r="I1140" s="37">
        <f t="shared" si="240"/>
        <v>311584</v>
      </c>
      <c r="J1140" s="37">
        <f t="shared" si="241"/>
        <v>137512</v>
      </c>
      <c r="K1140" s="37">
        <f t="shared" si="234"/>
        <v>457160</v>
      </c>
      <c r="L1140" s="37"/>
      <c r="M1140" s="37">
        <f t="shared" si="242"/>
        <v>104589</v>
      </c>
      <c r="N1140" s="37">
        <f t="shared" si="243"/>
        <v>465309</v>
      </c>
      <c r="O1140" s="37">
        <f t="shared" si="235"/>
        <v>569898</v>
      </c>
      <c r="P1140" s="37">
        <f t="shared" si="236"/>
        <v>569898</v>
      </c>
      <c r="Q1140" s="37">
        <f t="shared" si="237"/>
        <v>535095</v>
      </c>
    </row>
    <row r="1141" spans="1:17" s="34" customFormat="1" ht="15" x14ac:dyDescent="0.3">
      <c r="A1141" s="53">
        <v>54582</v>
      </c>
      <c r="B1141" s="54" t="s">
        <v>1467</v>
      </c>
      <c r="C1141" s="62">
        <v>157183.93</v>
      </c>
      <c r="D1141" s="35">
        <f t="shared" si="238"/>
        <v>2.1733129486166508E-4</v>
      </c>
      <c r="E1141" s="61">
        <f t="shared" si="231"/>
        <v>1266945</v>
      </c>
      <c r="F1141" s="36">
        <f t="shared" si="239"/>
        <v>2249685</v>
      </c>
      <c r="G1141" s="36">
        <f t="shared" si="232"/>
        <v>442633</v>
      </c>
      <c r="H1141" s="37">
        <f t="shared" si="233"/>
        <v>3512</v>
      </c>
      <c r="I1141" s="37">
        <f t="shared" si="240"/>
        <v>135708</v>
      </c>
      <c r="J1141" s="37">
        <f t="shared" si="241"/>
        <v>59892</v>
      </c>
      <c r="K1141" s="37">
        <f t="shared" si="234"/>
        <v>199112</v>
      </c>
      <c r="L1141" s="37"/>
      <c r="M1141" s="37">
        <f t="shared" si="242"/>
        <v>45553</v>
      </c>
      <c r="N1141" s="37">
        <f t="shared" si="243"/>
        <v>202662</v>
      </c>
      <c r="O1141" s="37">
        <f t="shared" si="235"/>
        <v>248215</v>
      </c>
      <c r="P1141" s="37">
        <f t="shared" si="236"/>
        <v>248215</v>
      </c>
      <c r="Q1141" s="37">
        <f t="shared" si="237"/>
        <v>233056</v>
      </c>
    </row>
    <row r="1142" spans="1:17" s="34" customFormat="1" ht="15" x14ac:dyDescent="0.3">
      <c r="A1142" s="53">
        <v>54583</v>
      </c>
      <c r="B1142" s="54" t="s">
        <v>1468</v>
      </c>
      <c r="C1142" s="62">
        <v>198208.11</v>
      </c>
      <c r="D1142" s="35">
        <f t="shared" si="238"/>
        <v>2.7405362112006837E-4</v>
      </c>
      <c r="E1142" s="61">
        <f t="shared" si="231"/>
        <v>1597611</v>
      </c>
      <c r="F1142" s="36">
        <f t="shared" si="239"/>
        <v>2836842</v>
      </c>
      <c r="G1142" s="36">
        <f t="shared" si="232"/>
        <v>558158</v>
      </c>
      <c r="H1142" s="37">
        <f t="shared" si="233"/>
        <v>4429</v>
      </c>
      <c r="I1142" s="37">
        <f t="shared" si="240"/>
        <v>171127</v>
      </c>
      <c r="J1142" s="37">
        <f t="shared" si="241"/>
        <v>75524</v>
      </c>
      <c r="K1142" s="37">
        <f t="shared" si="234"/>
        <v>251080</v>
      </c>
      <c r="L1142" s="37"/>
      <c r="M1142" s="37">
        <f t="shared" si="242"/>
        <v>57442</v>
      </c>
      <c r="N1142" s="37">
        <f t="shared" si="243"/>
        <v>255555</v>
      </c>
      <c r="O1142" s="37">
        <f t="shared" si="235"/>
        <v>312997</v>
      </c>
      <c r="P1142" s="37">
        <f t="shared" si="236"/>
        <v>312997</v>
      </c>
      <c r="Q1142" s="37">
        <f t="shared" si="237"/>
        <v>293883</v>
      </c>
    </row>
    <row r="1143" spans="1:17" s="34" customFormat="1" ht="15" x14ac:dyDescent="0.3">
      <c r="A1143" s="53">
        <v>54585</v>
      </c>
      <c r="B1143" s="54" t="s">
        <v>1469</v>
      </c>
      <c r="C1143" s="62">
        <v>436004.92</v>
      </c>
      <c r="D1143" s="35">
        <f t="shared" si="238"/>
        <v>6.0284479354636756E-4</v>
      </c>
      <c r="E1143" s="61">
        <f t="shared" si="231"/>
        <v>3514318</v>
      </c>
      <c r="F1143" s="36">
        <f t="shared" si="239"/>
        <v>6240294</v>
      </c>
      <c r="G1143" s="36">
        <f t="shared" si="232"/>
        <v>1227799</v>
      </c>
      <c r="H1143" s="37">
        <f t="shared" si="233"/>
        <v>9743</v>
      </c>
      <c r="I1143" s="37">
        <f t="shared" si="240"/>
        <v>376434</v>
      </c>
      <c r="J1143" s="37">
        <f t="shared" si="241"/>
        <v>166132</v>
      </c>
      <c r="K1143" s="37">
        <f t="shared" si="234"/>
        <v>552309</v>
      </c>
      <c r="L1143" s="37"/>
      <c r="M1143" s="37">
        <f t="shared" si="242"/>
        <v>126357</v>
      </c>
      <c r="N1143" s="37">
        <f t="shared" si="243"/>
        <v>562153</v>
      </c>
      <c r="O1143" s="37">
        <f t="shared" si="235"/>
        <v>688510</v>
      </c>
      <c r="P1143" s="37">
        <f t="shared" si="236"/>
        <v>688510</v>
      </c>
      <c r="Q1143" s="37">
        <f t="shared" si="237"/>
        <v>646463</v>
      </c>
    </row>
    <row r="1144" spans="1:17" s="34" customFormat="1" ht="15" x14ac:dyDescent="0.3">
      <c r="A1144" s="53">
        <v>55001</v>
      </c>
      <c r="B1144" s="54" t="s">
        <v>1470</v>
      </c>
      <c r="C1144" s="62">
        <v>695.91</v>
      </c>
      <c r="D1144" s="35">
        <f t="shared" si="238"/>
        <v>9.6220409686398198E-7</v>
      </c>
      <c r="E1144" s="61">
        <f t="shared" si="231"/>
        <v>5609</v>
      </c>
      <c r="F1144" s="36">
        <f t="shared" si="239"/>
        <v>9960</v>
      </c>
      <c r="G1144" s="36">
        <f t="shared" si="232"/>
        <v>1960</v>
      </c>
      <c r="H1144" s="37">
        <f t="shared" si="233"/>
        <v>16</v>
      </c>
      <c r="I1144" s="37">
        <f t="shared" si="240"/>
        <v>601</v>
      </c>
      <c r="J1144" s="37">
        <f t="shared" si="241"/>
        <v>265</v>
      </c>
      <c r="K1144" s="37">
        <f t="shared" si="234"/>
        <v>882</v>
      </c>
      <c r="L1144" s="37"/>
      <c r="M1144" s="37">
        <f t="shared" si="242"/>
        <v>202</v>
      </c>
      <c r="N1144" s="37">
        <f t="shared" si="243"/>
        <v>897</v>
      </c>
      <c r="O1144" s="37">
        <f t="shared" si="235"/>
        <v>1099</v>
      </c>
      <c r="P1144" s="37">
        <f t="shared" si="236"/>
        <v>1099</v>
      </c>
      <c r="Q1144" s="37">
        <f t="shared" si="237"/>
        <v>1032</v>
      </c>
    </row>
    <row r="1145" spans="1:17" s="34" customFormat="1" ht="15" x14ac:dyDescent="0.3">
      <c r="A1145" s="53">
        <v>55201</v>
      </c>
      <c r="B1145" s="54" t="s">
        <v>1471</v>
      </c>
      <c r="C1145" s="62">
        <v>449577.24</v>
      </c>
      <c r="D1145" s="35">
        <f t="shared" si="238"/>
        <v>6.2161064244629569E-4</v>
      </c>
      <c r="E1145" s="61">
        <f t="shared" si="231"/>
        <v>3623714</v>
      </c>
      <c r="F1145" s="36">
        <f t="shared" si="239"/>
        <v>6434547</v>
      </c>
      <c r="G1145" s="36">
        <f t="shared" si="232"/>
        <v>1266019</v>
      </c>
      <c r="H1145" s="37">
        <f t="shared" si="233"/>
        <v>10046</v>
      </c>
      <c r="I1145" s="37">
        <f t="shared" si="240"/>
        <v>388152</v>
      </c>
      <c r="J1145" s="37">
        <f t="shared" si="241"/>
        <v>171303</v>
      </c>
      <c r="K1145" s="37">
        <f t="shared" si="234"/>
        <v>569501</v>
      </c>
      <c r="L1145" s="37"/>
      <c r="M1145" s="37">
        <f t="shared" si="242"/>
        <v>130290</v>
      </c>
      <c r="N1145" s="37">
        <f t="shared" si="243"/>
        <v>579652</v>
      </c>
      <c r="O1145" s="37">
        <f t="shared" si="235"/>
        <v>709942</v>
      </c>
      <c r="P1145" s="37">
        <f t="shared" si="236"/>
        <v>709942</v>
      </c>
      <c r="Q1145" s="37">
        <f t="shared" si="237"/>
        <v>666587</v>
      </c>
    </row>
    <row r="1146" spans="1:17" s="34" customFormat="1" ht="15" x14ac:dyDescent="0.3">
      <c r="A1146" s="53">
        <v>55203</v>
      </c>
      <c r="B1146" s="54" t="s">
        <v>1472</v>
      </c>
      <c r="C1146" s="62">
        <v>4726.95</v>
      </c>
      <c r="D1146" s="35">
        <f t="shared" si="238"/>
        <v>6.5357455068488732E-6</v>
      </c>
      <c r="E1146" s="61">
        <f t="shared" si="231"/>
        <v>38100</v>
      </c>
      <c r="F1146" s="36">
        <f t="shared" si="239"/>
        <v>67654</v>
      </c>
      <c r="G1146" s="36">
        <f t="shared" si="232"/>
        <v>13311</v>
      </c>
      <c r="H1146" s="37">
        <f t="shared" si="233"/>
        <v>106</v>
      </c>
      <c r="I1146" s="37">
        <f t="shared" si="240"/>
        <v>4081</v>
      </c>
      <c r="J1146" s="37">
        <f t="shared" si="241"/>
        <v>1801</v>
      </c>
      <c r="K1146" s="37">
        <f t="shared" si="234"/>
        <v>5988</v>
      </c>
      <c r="L1146" s="37"/>
      <c r="M1146" s="37">
        <f t="shared" si="242"/>
        <v>1370</v>
      </c>
      <c r="N1146" s="37">
        <f t="shared" si="243"/>
        <v>6095</v>
      </c>
      <c r="O1146" s="37">
        <f t="shared" si="235"/>
        <v>7465</v>
      </c>
      <c r="P1146" s="37">
        <f t="shared" si="236"/>
        <v>7465</v>
      </c>
      <c r="Q1146" s="37">
        <f t="shared" si="237"/>
        <v>7009</v>
      </c>
    </row>
    <row r="1147" spans="1:17" s="34" customFormat="1" ht="15" x14ac:dyDescent="0.3">
      <c r="A1147" s="53">
        <v>55205</v>
      </c>
      <c r="B1147" s="54" t="s">
        <v>1473</v>
      </c>
      <c r="C1147" s="62">
        <v>1023684.6</v>
      </c>
      <c r="D1147" s="35">
        <f t="shared" si="238"/>
        <v>1.4154035953163004E-3</v>
      </c>
      <c r="E1147" s="61">
        <f t="shared" si="231"/>
        <v>8251175</v>
      </c>
      <c r="F1147" s="36">
        <f t="shared" si="239"/>
        <v>14651424</v>
      </c>
      <c r="G1147" s="36">
        <f t="shared" si="232"/>
        <v>2882717</v>
      </c>
      <c r="H1147" s="37">
        <f t="shared" si="233"/>
        <v>22875</v>
      </c>
      <c r="I1147" s="37">
        <f t="shared" si="240"/>
        <v>883819</v>
      </c>
      <c r="J1147" s="37">
        <f t="shared" si="241"/>
        <v>390057</v>
      </c>
      <c r="K1147" s="37">
        <f t="shared" si="234"/>
        <v>1296751</v>
      </c>
      <c r="L1147" s="37"/>
      <c r="M1147" s="37">
        <f t="shared" si="242"/>
        <v>296669</v>
      </c>
      <c r="N1147" s="37">
        <f t="shared" si="243"/>
        <v>1319865</v>
      </c>
      <c r="O1147" s="37">
        <f t="shared" si="235"/>
        <v>1616534</v>
      </c>
      <c r="P1147" s="37">
        <f t="shared" si="236"/>
        <v>1616534</v>
      </c>
      <c r="Q1147" s="37">
        <f t="shared" si="237"/>
        <v>1517815</v>
      </c>
    </row>
    <row r="1148" spans="1:17" s="34" customFormat="1" ht="15" x14ac:dyDescent="0.3">
      <c r="A1148" s="53">
        <v>55301</v>
      </c>
      <c r="B1148" s="54" t="s">
        <v>1474</v>
      </c>
      <c r="C1148" s="62">
        <v>136473.98000000001</v>
      </c>
      <c r="D1148" s="35">
        <f t="shared" si="238"/>
        <v>1.8869655942770351E-4</v>
      </c>
      <c r="E1148" s="61">
        <f t="shared" si="231"/>
        <v>1100017</v>
      </c>
      <c r="F1148" s="36">
        <f t="shared" si="239"/>
        <v>1953276</v>
      </c>
      <c r="G1148" s="36">
        <f t="shared" si="232"/>
        <v>384314</v>
      </c>
      <c r="H1148" s="37">
        <f t="shared" si="233"/>
        <v>3050</v>
      </c>
      <c r="I1148" s="37">
        <f t="shared" si="240"/>
        <v>117828</v>
      </c>
      <c r="J1148" s="37">
        <f t="shared" si="241"/>
        <v>52001</v>
      </c>
      <c r="K1148" s="37">
        <f t="shared" si="234"/>
        <v>172879</v>
      </c>
      <c r="L1148" s="37"/>
      <c r="M1148" s="37">
        <f t="shared" si="242"/>
        <v>39551</v>
      </c>
      <c r="N1148" s="37">
        <f t="shared" si="243"/>
        <v>175960</v>
      </c>
      <c r="O1148" s="37">
        <f t="shared" si="235"/>
        <v>215511</v>
      </c>
      <c r="P1148" s="37">
        <f t="shared" si="236"/>
        <v>215511</v>
      </c>
      <c r="Q1148" s="37">
        <f t="shared" si="237"/>
        <v>202350</v>
      </c>
    </row>
    <row r="1149" spans="1:17" s="34" customFormat="1" ht="15" x14ac:dyDescent="0.3">
      <c r="A1149" s="53">
        <v>55302</v>
      </c>
      <c r="B1149" s="54" t="s">
        <v>1475</v>
      </c>
      <c r="C1149" s="62">
        <v>8366.5499999999993</v>
      </c>
      <c r="D1149" s="35">
        <f t="shared" si="238"/>
        <v>1.1568060074747233E-5</v>
      </c>
      <c r="E1149" s="61">
        <f t="shared" si="231"/>
        <v>67437</v>
      </c>
      <c r="F1149" s="36">
        <f t="shared" si="239"/>
        <v>119746</v>
      </c>
      <c r="G1149" s="36">
        <f t="shared" si="232"/>
        <v>23560</v>
      </c>
      <c r="H1149" s="37">
        <f t="shared" si="233"/>
        <v>187</v>
      </c>
      <c r="I1149" s="37">
        <f t="shared" si="240"/>
        <v>7223</v>
      </c>
      <c r="J1149" s="37">
        <f t="shared" si="241"/>
        <v>3188</v>
      </c>
      <c r="K1149" s="37">
        <f t="shared" si="234"/>
        <v>10598</v>
      </c>
      <c r="L1149" s="37"/>
      <c r="M1149" s="37">
        <f t="shared" si="242"/>
        <v>2425</v>
      </c>
      <c r="N1149" s="37">
        <f t="shared" si="243"/>
        <v>10787</v>
      </c>
      <c r="O1149" s="37">
        <f t="shared" si="235"/>
        <v>13212</v>
      </c>
      <c r="P1149" s="37">
        <f t="shared" si="236"/>
        <v>13212</v>
      </c>
      <c r="Q1149" s="37">
        <f t="shared" si="237"/>
        <v>12405</v>
      </c>
    </row>
    <row r="1150" spans="1:17" s="34" customFormat="1" ht="15" x14ac:dyDescent="0.3">
      <c r="A1150" s="53">
        <v>55303</v>
      </c>
      <c r="B1150" s="54" t="s">
        <v>1476</v>
      </c>
      <c r="C1150" s="62">
        <v>10743.27</v>
      </c>
      <c r="D1150" s="35">
        <f t="shared" si="238"/>
        <v>1.4854246106128539E-5</v>
      </c>
      <c r="E1150" s="61">
        <f t="shared" si="231"/>
        <v>86594</v>
      </c>
      <c r="F1150" s="36">
        <f t="shared" si="239"/>
        <v>153762</v>
      </c>
      <c r="G1150" s="36">
        <f t="shared" si="232"/>
        <v>30253</v>
      </c>
      <c r="H1150" s="37">
        <f t="shared" si="233"/>
        <v>240</v>
      </c>
      <c r="I1150" s="37">
        <f t="shared" si="240"/>
        <v>9275</v>
      </c>
      <c r="J1150" s="37">
        <f t="shared" si="241"/>
        <v>4094</v>
      </c>
      <c r="K1150" s="37">
        <f t="shared" si="234"/>
        <v>13609</v>
      </c>
      <c r="L1150" s="37"/>
      <c r="M1150" s="37">
        <f t="shared" si="242"/>
        <v>3113</v>
      </c>
      <c r="N1150" s="37">
        <f t="shared" si="243"/>
        <v>13852</v>
      </c>
      <c r="O1150" s="37">
        <f t="shared" si="235"/>
        <v>16965</v>
      </c>
      <c r="P1150" s="37">
        <f t="shared" si="236"/>
        <v>16965</v>
      </c>
      <c r="Q1150" s="37">
        <f t="shared" si="237"/>
        <v>15929</v>
      </c>
    </row>
    <row r="1151" spans="1:17" s="34" customFormat="1" ht="15" x14ac:dyDescent="0.3">
      <c r="A1151" s="53">
        <v>55304</v>
      </c>
      <c r="B1151" s="54" t="s">
        <v>1477</v>
      </c>
      <c r="C1151" s="62">
        <v>9125.08</v>
      </c>
      <c r="D1151" s="35">
        <f t="shared" si="238"/>
        <v>1.261684608672326E-5</v>
      </c>
      <c r="E1151" s="61">
        <f t="shared" si="231"/>
        <v>73551</v>
      </c>
      <c r="F1151" s="36">
        <f t="shared" si="239"/>
        <v>130602</v>
      </c>
      <c r="G1151" s="36">
        <f t="shared" si="232"/>
        <v>25696</v>
      </c>
      <c r="H1151" s="37">
        <f t="shared" si="233"/>
        <v>204</v>
      </c>
      <c r="I1151" s="37">
        <f t="shared" si="240"/>
        <v>7878</v>
      </c>
      <c r="J1151" s="37">
        <f t="shared" si="241"/>
        <v>3477</v>
      </c>
      <c r="K1151" s="37">
        <f t="shared" si="234"/>
        <v>11559</v>
      </c>
      <c r="L1151" s="37"/>
      <c r="M1151" s="37">
        <f t="shared" si="242"/>
        <v>2644</v>
      </c>
      <c r="N1151" s="37">
        <f t="shared" si="243"/>
        <v>11765</v>
      </c>
      <c r="O1151" s="37">
        <f t="shared" si="235"/>
        <v>14409</v>
      </c>
      <c r="P1151" s="37">
        <f t="shared" si="236"/>
        <v>14409</v>
      </c>
      <c r="Q1151" s="37">
        <f t="shared" si="237"/>
        <v>13530</v>
      </c>
    </row>
    <row r="1152" spans="1:17" s="34" customFormat="1" ht="15" x14ac:dyDescent="0.3">
      <c r="A1152" s="53">
        <v>55305</v>
      </c>
      <c r="B1152" s="54" t="s">
        <v>1478</v>
      </c>
      <c r="C1152" s="62">
        <v>14885.35</v>
      </c>
      <c r="D1152" s="35">
        <f t="shared" si="238"/>
        <v>2.0581317631955675E-5</v>
      </c>
      <c r="E1152" s="61">
        <f t="shared" si="231"/>
        <v>119980</v>
      </c>
      <c r="F1152" s="36">
        <f t="shared" si="239"/>
        <v>213046</v>
      </c>
      <c r="G1152" s="36">
        <f t="shared" si="232"/>
        <v>41917</v>
      </c>
      <c r="H1152" s="37">
        <f t="shared" si="233"/>
        <v>333</v>
      </c>
      <c r="I1152" s="37">
        <f t="shared" si="240"/>
        <v>12852</v>
      </c>
      <c r="J1152" s="37">
        <f t="shared" si="241"/>
        <v>5672</v>
      </c>
      <c r="K1152" s="37">
        <f t="shared" si="234"/>
        <v>18857</v>
      </c>
      <c r="L1152" s="37"/>
      <c r="M1152" s="37">
        <f t="shared" si="242"/>
        <v>4314</v>
      </c>
      <c r="N1152" s="37">
        <f t="shared" si="243"/>
        <v>19192</v>
      </c>
      <c r="O1152" s="37">
        <f t="shared" si="235"/>
        <v>23506</v>
      </c>
      <c r="P1152" s="37">
        <f t="shared" si="236"/>
        <v>23506</v>
      </c>
      <c r="Q1152" s="37">
        <f t="shared" si="237"/>
        <v>22070</v>
      </c>
    </row>
    <row r="1153" spans="1:17" s="34" customFormat="1" ht="15" x14ac:dyDescent="0.3">
      <c r="A1153" s="53">
        <v>55306</v>
      </c>
      <c r="B1153" s="54" t="s">
        <v>1479</v>
      </c>
      <c r="C1153" s="62">
        <v>31092.14</v>
      </c>
      <c r="D1153" s="35">
        <f t="shared" si="238"/>
        <v>4.2989732132414371E-5</v>
      </c>
      <c r="E1153" s="61">
        <f t="shared" si="231"/>
        <v>250611</v>
      </c>
      <c r="F1153" s="36">
        <f t="shared" si="239"/>
        <v>445004</v>
      </c>
      <c r="G1153" s="36">
        <f t="shared" si="232"/>
        <v>87556</v>
      </c>
      <c r="H1153" s="37">
        <f t="shared" si="233"/>
        <v>695</v>
      </c>
      <c r="I1153" s="37">
        <f t="shared" si="240"/>
        <v>26844</v>
      </c>
      <c r="J1153" s="37">
        <f t="shared" si="241"/>
        <v>11847</v>
      </c>
      <c r="K1153" s="37">
        <f t="shared" si="234"/>
        <v>39386</v>
      </c>
      <c r="L1153" s="37"/>
      <c r="M1153" s="37">
        <f t="shared" si="242"/>
        <v>9011</v>
      </c>
      <c r="N1153" s="37">
        <f t="shared" si="243"/>
        <v>40088</v>
      </c>
      <c r="O1153" s="37">
        <f t="shared" si="235"/>
        <v>49099</v>
      </c>
      <c r="P1153" s="37">
        <f t="shared" si="236"/>
        <v>49099</v>
      </c>
      <c r="Q1153" s="37">
        <f t="shared" si="237"/>
        <v>46100</v>
      </c>
    </row>
    <row r="1154" spans="1:17" s="34" customFormat="1" ht="15" x14ac:dyDescent="0.3">
      <c r="A1154" s="53">
        <v>55307</v>
      </c>
      <c r="B1154" s="54" t="s">
        <v>1480</v>
      </c>
      <c r="C1154" s="62">
        <v>17763.86</v>
      </c>
      <c r="D1154" s="35">
        <f t="shared" si="238"/>
        <v>2.4561306588665511E-5</v>
      </c>
      <c r="E1154" s="61">
        <f t="shared" si="231"/>
        <v>143182</v>
      </c>
      <c r="F1154" s="36">
        <f t="shared" si="239"/>
        <v>254244</v>
      </c>
      <c r="G1154" s="36">
        <f t="shared" si="232"/>
        <v>50023</v>
      </c>
      <c r="H1154" s="37">
        <f t="shared" si="233"/>
        <v>397</v>
      </c>
      <c r="I1154" s="37">
        <f t="shared" si="240"/>
        <v>15337</v>
      </c>
      <c r="J1154" s="37">
        <f t="shared" si="241"/>
        <v>6769</v>
      </c>
      <c r="K1154" s="37">
        <f t="shared" si="234"/>
        <v>22503</v>
      </c>
      <c r="L1154" s="37"/>
      <c r="M1154" s="37">
        <f t="shared" si="242"/>
        <v>5148</v>
      </c>
      <c r="N1154" s="37">
        <f t="shared" si="243"/>
        <v>22903</v>
      </c>
      <c r="O1154" s="37">
        <f t="shared" si="235"/>
        <v>28051</v>
      </c>
      <c r="P1154" s="37">
        <f t="shared" si="236"/>
        <v>28051</v>
      </c>
      <c r="Q1154" s="37">
        <f t="shared" si="237"/>
        <v>26338</v>
      </c>
    </row>
    <row r="1155" spans="1:17" s="34" customFormat="1" ht="15" x14ac:dyDescent="0.3">
      <c r="A1155" s="53">
        <v>55309</v>
      </c>
      <c r="B1155" s="54" t="s">
        <v>1481</v>
      </c>
      <c r="C1155" s="62">
        <v>16875.3</v>
      </c>
      <c r="D1155" s="35">
        <f t="shared" si="238"/>
        <v>2.3332733824501378E-5</v>
      </c>
      <c r="E1155" s="61">
        <f t="shared" si="231"/>
        <v>136019</v>
      </c>
      <c r="F1155" s="36">
        <f t="shared" si="239"/>
        <v>241527</v>
      </c>
      <c r="G1155" s="36">
        <f t="shared" si="232"/>
        <v>47521</v>
      </c>
      <c r="H1155" s="37">
        <f t="shared" si="233"/>
        <v>377</v>
      </c>
      <c r="I1155" s="37">
        <f t="shared" si="240"/>
        <v>14570</v>
      </c>
      <c r="J1155" s="37">
        <f t="shared" si="241"/>
        <v>6430</v>
      </c>
      <c r="K1155" s="37">
        <f t="shared" si="234"/>
        <v>21377</v>
      </c>
      <c r="L1155" s="37"/>
      <c r="M1155" s="37">
        <f t="shared" si="242"/>
        <v>4891</v>
      </c>
      <c r="N1155" s="37">
        <f t="shared" si="243"/>
        <v>21758</v>
      </c>
      <c r="O1155" s="37">
        <f t="shared" si="235"/>
        <v>26649</v>
      </c>
      <c r="P1155" s="37">
        <f t="shared" si="236"/>
        <v>26649</v>
      </c>
      <c r="Q1155" s="37">
        <f t="shared" si="237"/>
        <v>25021</v>
      </c>
    </row>
    <row r="1156" spans="1:17" s="34" customFormat="1" ht="15" x14ac:dyDescent="0.3">
      <c r="A1156" s="53">
        <v>55313</v>
      </c>
      <c r="B1156" s="54" t="s">
        <v>1482</v>
      </c>
      <c r="C1156" s="62">
        <v>2454.3000000000002</v>
      </c>
      <c r="D1156" s="35">
        <f t="shared" si="238"/>
        <v>3.3934524793914028E-6</v>
      </c>
      <c r="E1156" s="61">
        <f t="shared" si="231"/>
        <v>19782</v>
      </c>
      <c r="F1156" s="36">
        <f t="shared" si="239"/>
        <v>35127</v>
      </c>
      <c r="G1156" s="36">
        <f t="shared" si="232"/>
        <v>6911</v>
      </c>
      <c r="H1156" s="37">
        <f t="shared" si="233"/>
        <v>55</v>
      </c>
      <c r="I1156" s="37">
        <f t="shared" si="240"/>
        <v>2119</v>
      </c>
      <c r="J1156" s="37">
        <f t="shared" si="241"/>
        <v>935</v>
      </c>
      <c r="K1156" s="37">
        <f t="shared" si="234"/>
        <v>3109</v>
      </c>
      <c r="L1156" s="37"/>
      <c r="M1156" s="37">
        <f t="shared" si="242"/>
        <v>711</v>
      </c>
      <c r="N1156" s="37">
        <f t="shared" si="243"/>
        <v>3164</v>
      </c>
      <c r="O1156" s="37">
        <f t="shared" si="235"/>
        <v>3875</v>
      </c>
      <c r="P1156" s="37">
        <f t="shared" si="236"/>
        <v>3875</v>
      </c>
      <c r="Q1156" s="37">
        <f t="shared" si="237"/>
        <v>3639</v>
      </c>
    </row>
    <row r="1157" spans="1:17" s="34" customFormat="1" ht="15" x14ac:dyDescent="0.3">
      <c r="A1157" s="53">
        <v>55314</v>
      </c>
      <c r="B1157" s="54" t="s">
        <v>1483</v>
      </c>
      <c r="C1157" s="62">
        <v>13953.33</v>
      </c>
      <c r="D1157" s="35">
        <f t="shared" si="238"/>
        <v>1.9292654640535564E-5</v>
      </c>
      <c r="E1157" s="61">
        <f t="shared" si="231"/>
        <v>112468</v>
      </c>
      <c r="F1157" s="36">
        <f t="shared" si="239"/>
        <v>199706</v>
      </c>
      <c r="G1157" s="36">
        <f t="shared" si="232"/>
        <v>39293</v>
      </c>
      <c r="H1157" s="37">
        <f t="shared" si="233"/>
        <v>312</v>
      </c>
      <c r="I1157" s="37">
        <f t="shared" si="240"/>
        <v>12047</v>
      </c>
      <c r="J1157" s="37">
        <f t="shared" si="241"/>
        <v>5317</v>
      </c>
      <c r="K1157" s="37">
        <f t="shared" si="234"/>
        <v>17676</v>
      </c>
      <c r="L1157" s="37"/>
      <c r="M1157" s="37">
        <f t="shared" si="242"/>
        <v>4044</v>
      </c>
      <c r="N1157" s="37">
        <f t="shared" si="243"/>
        <v>17990</v>
      </c>
      <c r="O1157" s="37">
        <f t="shared" si="235"/>
        <v>22034</v>
      </c>
      <c r="P1157" s="37">
        <f t="shared" si="236"/>
        <v>22034</v>
      </c>
      <c r="Q1157" s="37">
        <f t="shared" si="237"/>
        <v>20689</v>
      </c>
    </row>
    <row r="1158" spans="1:17" s="34" customFormat="1" ht="15" x14ac:dyDescent="0.3">
      <c r="A1158" s="53">
        <v>55315</v>
      </c>
      <c r="B1158" s="54" t="s">
        <v>1484</v>
      </c>
      <c r="C1158" s="62">
        <v>2776.11</v>
      </c>
      <c r="D1158" s="35">
        <f t="shared" si="238"/>
        <v>3.8384049882097815E-6</v>
      </c>
      <c r="E1158" s="61">
        <f t="shared" si="231"/>
        <v>22376</v>
      </c>
      <c r="F1158" s="36">
        <f t="shared" si="239"/>
        <v>39733</v>
      </c>
      <c r="G1158" s="36">
        <f t="shared" si="232"/>
        <v>7818</v>
      </c>
      <c r="H1158" s="37">
        <f t="shared" si="233"/>
        <v>62</v>
      </c>
      <c r="I1158" s="37">
        <f t="shared" si="240"/>
        <v>2397</v>
      </c>
      <c r="J1158" s="37">
        <f t="shared" si="241"/>
        <v>1058</v>
      </c>
      <c r="K1158" s="37">
        <f t="shared" si="234"/>
        <v>3517</v>
      </c>
      <c r="L1158" s="37"/>
      <c r="M1158" s="37">
        <f t="shared" si="242"/>
        <v>805</v>
      </c>
      <c r="N1158" s="37">
        <f t="shared" si="243"/>
        <v>3579</v>
      </c>
      <c r="O1158" s="37">
        <f t="shared" si="235"/>
        <v>4384</v>
      </c>
      <c r="P1158" s="37">
        <f t="shared" si="236"/>
        <v>4384</v>
      </c>
      <c r="Q1158" s="37">
        <f t="shared" si="237"/>
        <v>4116</v>
      </c>
    </row>
    <row r="1159" spans="1:17" s="34" customFormat="1" ht="15" x14ac:dyDescent="0.3">
      <c r="A1159" s="53">
        <v>55320</v>
      </c>
      <c r="B1159" s="54" t="s">
        <v>1485</v>
      </c>
      <c r="C1159" s="62">
        <v>1598.44</v>
      </c>
      <c r="D1159" s="35">
        <f t="shared" si="238"/>
        <v>2.2100925645432073E-6</v>
      </c>
      <c r="E1159" s="61">
        <f t="shared" si="231"/>
        <v>12884</v>
      </c>
      <c r="F1159" s="36">
        <f t="shared" si="239"/>
        <v>22878</v>
      </c>
      <c r="G1159" s="36">
        <f t="shared" si="232"/>
        <v>4501</v>
      </c>
      <c r="H1159" s="37">
        <f t="shared" si="233"/>
        <v>36</v>
      </c>
      <c r="I1159" s="37">
        <f t="shared" si="240"/>
        <v>1380</v>
      </c>
      <c r="J1159" s="37">
        <f t="shared" si="241"/>
        <v>609</v>
      </c>
      <c r="K1159" s="37">
        <f t="shared" si="234"/>
        <v>2025</v>
      </c>
      <c r="L1159" s="37"/>
      <c r="M1159" s="37">
        <f t="shared" si="242"/>
        <v>463</v>
      </c>
      <c r="N1159" s="37">
        <f t="shared" si="243"/>
        <v>2061</v>
      </c>
      <c r="O1159" s="37">
        <f t="shared" si="235"/>
        <v>2524</v>
      </c>
      <c r="P1159" s="37">
        <f t="shared" si="236"/>
        <v>2524</v>
      </c>
      <c r="Q1159" s="37">
        <f t="shared" si="237"/>
        <v>2370</v>
      </c>
    </row>
    <row r="1160" spans="1:17" s="34" customFormat="1" ht="15" x14ac:dyDescent="0.3">
      <c r="A1160" s="53">
        <v>55321</v>
      </c>
      <c r="B1160" s="54" t="s">
        <v>1486</v>
      </c>
      <c r="C1160" s="62">
        <v>4388.6499999999996</v>
      </c>
      <c r="D1160" s="35">
        <f t="shared" si="238"/>
        <v>6.067993001540593E-6</v>
      </c>
      <c r="E1160" s="61">
        <f t="shared" si="231"/>
        <v>35374</v>
      </c>
      <c r="F1160" s="36">
        <f t="shared" si="239"/>
        <v>62812</v>
      </c>
      <c r="G1160" s="36">
        <f t="shared" si="232"/>
        <v>12359</v>
      </c>
      <c r="H1160" s="37">
        <f t="shared" si="233"/>
        <v>98</v>
      </c>
      <c r="I1160" s="37">
        <f t="shared" si="240"/>
        <v>3789</v>
      </c>
      <c r="J1160" s="37">
        <f t="shared" si="241"/>
        <v>1672</v>
      </c>
      <c r="K1160" s="37">
        <f t="shared" si="234"/>
        <v>5559</v>
      </c>
      <c r="L1160" s="37"/>
      <c r="M1160" s="37">
        <f t="shared" si="242"/>
        <v>1272</v>
      </c>
      <c r="N1160" s="37">
        <f t="shared" si="243"/>
        <v>5658</v>
      </c>
      <c r="O1160" s="37">
        <f t="shared" si="235"/>
        <v>6930</v>
      </c>
      <c r="P1160" s="37">
        <f t="shared" si="236"/>
        <v>6930</v>
      </c>
      <c r="Q1160" s="37">
        <f t="shared" si="237"/>
        <v>6507</v>
      </c>
    </row>
    <row r="1161" spans="1:17" s="34" customFormat="1" ht="15" x14ac:dyDescent="0.3">
      <c r="A1161" s="53">
        <v>55548</v>
      </c>
      <c r="B1161" s="54" t="s">
        <v>1487</v>
      </c>
      <c r="C1161" s="62">
        <v>930129.46</v>
      </c>
      <c r="D1161" s="35">
        <f t="shared" si="238"/>
        <v>1.2860490250547962E-3</v>
      </c>
      <c r="E1161" s="61">
        <f t="shared" si="231"/>
        <v>7497096</v>
      </c>
      <c r="F1161" s="36">
        <f t="shared" si="239"/>
        <v>13312422</v>
      </c>
      <c r="G1161" s="36">
        <f t="shared" si="232"/>
        <v>2619264</v>
      </c>
      <c r="H1161" s="37">
        <f t="shared" si="233"/>
        <v>20784</v>
      </c>
      <c r="I1161" s="37">
        <f t="shared" si="240"/>
        <v>803046</v>
      </c>
      <c r="J1161" s="37">
        <f t="shared" si="241"/>
        <v>354409</v>
      </c>
      <c r="K1161" s="37">
        <f t="shared" si="234"/>
        <v>1178239</v>
      </c>
      <c r="L1161" s="37"/>
      <c r="M1161" s="37">
        <f t="shared" si="242"/>
        <v>269556</v>
      </c>
      <c r="N1161" s="37">
        <f t="shared" si="243"/>
        <v>1199242</v>
      </c>
      <c r="O1161" s="37">
        <f t="shared" si="235"/>
        <v>1468798</v>
      </c>
      <c r="P1161" s="37">
        <f t="shared" si="236"/>
        <v>1468798</v>
      </c>
      <c r="Q1161" s="37">
        <f t="shared" si="237"/>
        <v>1379101</v>
      </c>
    </row>
    <row r="1162" spans="1:17" s="34" customFormat="1" ht="15" x14ac:dyDescent="0.3">
      <c r="A1162" s="53">
        <v>55555</v>
      </c>
      <c r="B1162" s="54" t="s">
        <v>1488</v>
      </c>
      <c r="C1162" s="62">
        <v>67869.17</v>
      </c>
      <c r="D1162" s="35">
        <f t="shared" si="238"/>
        <v>9.3839711205124301E-5</v>
      </c>
      <c r="E1162" s="61">
        <f t="shared" si="231"/>
        <v>547044</v>
      </c>
      <c r="F1162" s="36">
        <f t="shared" si="239"/>
        <v>971373</v>
      </c>
      <c r="G1162" s="36">
        <f t="shared" si="232"/>
        <v>191121</v>
      </c>
      <c r="H1162" s="37">
        <f t="shared" si="233"/>
        <v>1517</v>
      </c>
      <c r="I1162" s="37">
        <f t="shared" si="240"/>
        <v>58596</v>
      </c>
      <c r="J1162" s="37">
        <f t="shared" si="241"/>
        <v>25860</v>
      </c>
      <c r="K1162" s="37">
        <f t="shared" si="234"/>
        <v>85973</v>
      </c>
      <c r="L1162" s="37"/>
      <c r="M1162" s="37">
        <f t="shared" si="242"/>
        <v>19669</v>
      </c>
      <c r="N1162" s="37">
        <f t="shared" si="243"/>
        <v>87506</v>
      </c>
      <c r="O1162" s="37">
        <f t="shared" si="235"/>
        <v>107175</v>
      </c>
      <c r="P1162" s="37">
        <f t="shared" si="236"/>
        <v>107175</v>
      </c>
      <c r="Q1162" s="37">
        <f t="shared" si="237"/>
        <v>100629</v>
      </c>
    </row>
    <row r="1163" spans="1:17" s="34" customFormat="1" ht="15" x14ac:dyDescent="0.3">
      <c r="A1163" s="53">
        <v>55558</v>
      </c>
      <c r="B1163" s="54" t="s">
        <v>1489</v>
      </c>
      <c r="C1163" s="62">
        <v>214097.16</v>
      </c>
      <c r="D1163" s="35">
        <f t="shared" si="238"/>
        <v>2.9602271052139422E-4</v>
      </c>
      <c r="E1163" s="61">
        <f t="shared" si="231"/>
        <v>1725681</v>
      </c>
      <c r="F1163" s="36">
        <f t="shared" si="239"/>
        <v>3064253</v>
      </c>
      <c r="G1163" s="36">
        <f t="shared" si="232"/>
        <v>602902</v>
      </c>
      <c r="H1163" s="37">
        <f t="shared" si="233"/>
        <v>4784</v>
      </c>
      <c r="I1163" s="37">
        <f t="shared" si="240"/>
        <v>184845</v>
      </c>
      <c r="J1163" s="37">
        <f t="shared" si="241"/>
        <v>81578</v>
      </c>
      <c r="K1163" s="37">
        <f t="shared" si="234"/>
        <v>271207</v>
      </c>
      <c r="L1163" s="37"/>
      <c r="M1163" s="37">
        <f t="shared" si="242"/>
        <v>62046</v>
      </c>
      <c r="N1163" s="37">
        <f t="shared" si="243"/>
        <v>276041</v>
      </c>
      <c r="O1163" s="37">
        <f t="shared" si="235"/>
        <v>338087</v>
      </c>
      <c r="P1163" s="37">
        <f t="shared" si="236"/>
        <v>338087</v>
      </c>
      <c r="Q1163" s="37">
        <f t="shared" si="237"/>
        <v>317441</v>
      </c>
    </row>
    <row r="1164" spans="1:17" s="34" customFormat="1" ht="15" x14ac:dyDescent="0.3">
      <c r="A1164" s="53">
        <v>55701</v>
      </c>
      <c r="B1164" s="54" t="s">
        <v>1490</v>
      </c>
      <c r="C1164" s="62">
        <v>223827.39</v>
      </c>
      <c r="D1164" s="35">
        <f t="shared" si="238"/>
        <v>3.0947627085165078E-4</v>
      </c>
      <c r="E1164" s="61">
        <f t="shared" ref="E1164:E1227" si="244">ROUND(D1164*$E$10,0)</f>
        <v>1804109</v>
      </c>
      <c r="F1164" s="36">
        <f t="shared" ref="F1164:F1227" si="245">+ROUND(D1164*$F$10,0)</f>
        <v>3203516</v>
      </c>
      <c r="G1164" s="36">
        <f t="shared" ref="G1164:G1227" si="246">+ROUND(D1164*$G$10,0)</f>
        <v>630303</v>
      </c>
      <c r="H1164" s="37">
        <f t="shared" ref="H1164:H1227" si="247">ROUND(D1164*$H$10,0)</f>
        <v>5001</v>
      </c>
      <c r="I1164" s="37">
        <f t="shared" ref="I1164:I1227" si="248">ROUND(D1164*$I$10,0)</f>
        <v>193246</v>
      </c>
      <c r="J1164" s="37">
        <f t="shared" ref="J1164:J1227" si="249">ROUND(D1164*$J$10,0)</f>
        <v>85285</v>
      </c>
      <c r="K1164" s="37">
        <f t="shared" ref="K1164:K1227" si="250">ROUND(SUM(H1164:J1164),0)</f>
        <v>283532</v>
      </c>
      <c r="L1164" s="37"/>
      <c r="M1164" s="37">
        <f t="shared" ref="M1164:M1227" si="251">ROUND(D1164*$M$10,0)</f>
        <v>64866</v>
      </c>
      <c r="N1164" s="37">
        <f t="shared" ref="N1164:N1227" si="252">ROUND(D1164*$N$10,0)</f>
        <v>288587</v>
      </c>
      <c r="O1164" s="37">
        <f t="shared" ref="O1164:O1227" si="253">ROUND(SUM(L1164:N1164),0)</f>
        <v>353453</v>
      </c>
      <c r="P1164" s="37">
        <f t="shared" ref="P1164:P1227" si="254">ROUND(SUM(M1164:N1164),0)</f>
        <v>353453</v>
      </c>
      <c r="Q1164" s="37">
        <f t="shared" ref="Q1164:Q1227" si="255">ROUND(D1164*$Q$10,0)</f>
        <v>331868</v>
      </c>
    </row>
    <row r="1165" spans="1:17" s="34" customFormat="1" ht="15" x14ac:dyDescent="0.3">
      <c r="A1165" s="53">
        <v>56001</v>
      </c>
      <c r="B1165" s="54" t="s">
        <v>1491</v>
      </c>
      <c r="C1165" s="62">
        <v>190508.38</v>
      </c>
      <c r="D1165" s="35">
        <f t="shared" ref="D1165:D1228" si="256">+C1165/$C$10</f>
        <v>2.6340754368082118E-4</v>
      </c>
      <c r="E1165" s="61">
        <f t="shared" si="244"/>
        <v>1535549</v>
      </c>
      <c r="F1165" s="36">
        <f t="shared" si="245"/>
        <v>2726640</v>
      </c>
      <c r="G1165" s="36">
        <f t="shared" si="246"/>
        <v>536476</v>
      </c>
      <c r="H1165" s="37">
        <f t="shared" si="247"/>
        <v>4257</v>
      </c>
      <c r="I1165" s="37">
        <f t="shared" si="248"/>
        <v>164479</v>
      </c>
      <c r="J1165" s="37">
        <f t="shared" si="249"/>
        <v>72590</v>
      </c>
      <c r="K1165" s="37">
        <f t="shared" si="250"/>
        <v>241326</v>
      </c>
      <c r="L1165" s="37"/>
      <c r="M1165" s="37">
        <f t="shared" si="251"/>
        <v>55210</v>
      </c>
      <c r="N1165" s="37">
        <f t="shared" si="252"/>
        <v>245628</v>
      </c>
      <c r="O1165" s="37">
        <f t="shared" si="253"/>
        <v>300838</v>
      </c>
      <c r="P1165" s="37">
        <f t="shared" si="254"/>
        <v>300838</v>
      </c>
      <c r="Q1165" s="37">
        <f t="shared" si="255"/>
        <v>282466</v>
      </c>
    </row>
    <row r="1166" spans="1:17" s="34" customFormat="1" ht="15" x14ac:dyDescent="0.3">
      <c r="A1166" s="53">
        <v>56201</v>
      </c>
      <c r="B1166" s="54" t="s">
        <v>1492</v>
      </c>
      <c r="C1166" s="62">
        <v>666014.87</v>
      </c>
      <c r="D1166" s="35">
        <f t="shared" si="256"/>
        <v>9.208694177211598E-4</v>
      </c>
      <c r="E1166" s="61">
        <f t="shared" si="244"/>
        <v>5368260</v>
      </c>
      <c r="F1166" s="36">
        <f t="shared" si="245"/>
        <v>9532298</v>
      </c>
      <c r="G1166" s="36">
        <f t="shared" si="246"/>
        <v>1875512</v>
      </c>
      <c r="H1166" s="37">
        <f t="shared" si="247"/>
        <v>14882</v>
      </c>
      <c r="I1166" s="37">
        <f t="shared" si="248"/>
        <v>575018</v>
      </c>
      <c r="J1166" s="37">
        <f t="shared" si="249"/>
        <v>253773</v>
      </c>
      <c r="K1166" s="37">
        <f t="shared" si="250"/>
        <v>843673</v>
      </c>
      <c r="L1166" s="37"/>
      <c r="M1166" s="37">
        <f t="shared" si="251"/>
        <v>193015</v>
      </c>
      <c r="N1166" s="37">
        <f t="shared" si="252"/>
        <v>858711</v>
      </c>
      <c r="O1166" s="37">
        <f t="shared" si="253"/>
        <v>1051726</v>
      </c>
      <c r="P1166" s="37">
        <f t="shared" si="254"/>
        <v>1051726</v>
      </c>
      <c r="Q1166" s="37">
        <f t="shared" si="255"/>
        <v>987499</v>
      </c>
    </row>
    <row r="1167" spans="1:17" s="34" customFormat="1" ht="15" x14ac:dyDescent="0.3">
      <c r="A1167" s="53">
        <v>56203</v>
      </c>
      <c r="B1167" s="54" t="s">
        <v>1493</v>
      </c>
      <c r="C1167" s="62">
        <v>10092.84</v>
      </c>
      <c r="D1167" s="35">
        <f t="shared" si="256"/>
        <v>1.395492520152415E-5</v>
      </c>
      <c r="E1167" s="61">
        <f t="shared" si="244"/>
        <v>81351</v>
      </c>
      <c r="F1167" s="36">
        <f t="shared" si="245"/>
        <v>144453</v>
      </c>
      <c r="G1167" s="36">
        <f t="shared" si="246"/>
        <v>28422</v>
      </c>
      <c r="H1167" s="37">
        <f t="shared" si="247"/>
        <v>226</v>
      </c>
      <c r="I1167" s="37">
        <f t="shared" si="248"/>
        <v>8714</v>
      </c>
      <c r="J1167" s="37">
        <f t="shared" si="249"/>
        <v>3846</v>
      </c>
      <c r="K1167" s="37">
        <f t="shared" si="250"/>
        <v>12786</v>
      </c>
      <c r="L1167" s="37"/>
      <c r="M1167" s="37">
        <f t="shared" si="251"/>
        <v>2925</v>
      </c>
      <c r="N1167" s="37">
        <f t="shared" si="252"/>
        <v>13013</v>
      </c>
      <c r="O1167" s="37">
        <f t="shared" si="253"/>
        <v>15938</v>
      </c>
      <c r="P1167" s="37">
        <f t="shared" si="254"/>
        <v>15938</v>
      </c>
      <c r="Q1167" s="37">
        <f t="shared" si="255"/>
        <v>14965</v>
      </c>
    </row>
    <row r="1168" spans="1:17" s="34" customFormat="1" ht="15" x14ac:dyDescent="0.3">
      <c r="A1168" s="53">
        <v>56211</v>
      </c>
      <c r="B1168" s="54" t="s">
        <v>1494</v>
      </c>
      <c r="C1168" s="62">
        <v>63695.62</v>
      </c>
      <c r="D1168" s="35">
        <f t="shared" si="256"/>
        <v>8.8069127496790374E-5</v>
      </c>
      <c r="E1168" s="61">
        <f t="shared" si="244"/>
        <v>513404</v>
      </c>
      <c r="F1168" s="36">
        <f t="shared" si="245"/>
        <v>911640</v>
      </c>
      <c r="G1168" s="36">
        <f t="shared" si="246"/>
        <v>179368</v>
      </c>
      <c r="H1168" s="37">
        <f t="shared" si="247"/>
        <v>1423</v>
      </c>
      <c r="I1168" s="37">
        <f t="shared" si="248"/>
        <v>54993</v>
      </c>
      <c r="J1168" s="37">
        <f t="shared" si="249"/>
        <v>24270</v>
      </c>
      <c r="K1168" s="37">
        <f t="shared" si="250"/>
        <v>80686</v>
      </c>
      <c r="L1168" s="37"/>
      <c r="M1168" s="37">
        <f t="shared" si="251"/>
        <v>18459</v>
      </c>
      <c r="N1168" s="37">
        <f t="shared" si="252"/>
        <v>82125</v>
      </c>
      <c r="O1168" s="37">
        <f t="shared" si="253"/>
        <v>100584</v>
      </c>
      <c r="P1168" s="37">
        <f t="shared" si="254"/>
        <v>100584</v>
      </c>
      <c r="Q1168" s="37">
        <f t="shared" si="255"/>
        <v>94441</v>
      </c>
    </row>
    <row r="1169" spans="1:17" s="34" customFormat="1" ht="15" x14ac:dyDescent="0.3">
      <c r="A1169" s="53">
        <v>56301</v>
      </c>
      <c r="B1169" s="54" t="s">
        <v>1495</v>
      </c>
      <c r="C1169" s="62">
        <v>265205.11</v>
      </c>
      <c r="D1169" s="35">
        <f t="shared" si="256"/>
        <v>3.6668742129192418E-4</v>
      </c>
      <c r="E1169" s="61">
        <f t="shared" si="244"/>
        <v>2137625</v>
      </c>
      <c r="F1169" s="36">
        <f t="shared" si="245"/>
        <v>3795732</v>
      </c>
      <c r="G1169" s="36">
        <f t="shared" si="246"/>
        <v>746823</v>
      </c>
      <c r="H1169" s="37">
        <f t="shared" si="247"/>
        <v>5926</v>
      </c>
      <c r="I1169" s="37">
        <f t="shared" si="248"/>
        <v>228970</v>
      </c>
      <c r="J1169" s="37">
        <f t="shared" si="249"/>
        <v>101052</v>
      </c>
      <c r="K1169" s="37">
        <f t="shared" si="250"/>
        <v>335948</v>
      </c>
      <c r="L1169" s="37"/>
      <c r="M1169" s="37">
        <f t="shared" si="251"/>
        <v>76858</v>
      </c>
      <c r="N1169" s="37">
        <f t="shared" si="252"/>
        <v>341936</v>
      </c>
      <c r="O1169" s="37">
        <f t="shared" si="253"/>
        <v>418794</v>
      </c>
      <c r="P1169" s="37">
        <f t="shared" si="254"/>
        <v>418794</v>
      </c>
      <c r="Q1169" s="37">
        <f t="shared" si="255"/>
        <v>393219</v>
      </c>
    </row>
    <row r="1170" spans="1:17" s="34" customFormat="1" ht="15" x14ac:dyDescent="0.3">
      <c r="A1170" s="53">
        <v>56302</v>
      </c>
      <c r="B1170" s="54" t="s">
        <v>1496</v>
      </c>
      <c r="C1170" s="62">
        <v>11951.83</v>
      </c>
      <c r="D1170" s="35">
        <f t="shared" si="256"/>
        <v>1.6525268771855332E-5</v>
      </c>
      <c r="E1170" s="61">
        <f t="shared" si="244"/>
        <v>96335</v>
      </c>
      <c r="F1170" s="36">
        <f t="shared" si="245"/>
        <v>171060</v>
      </c>
      <c r="G1170" s="36">
        <f t="shared" si="246"/>
        <v>33657</v>
      </c>
      <c r="H1170" s="37">
        <f t="shared" si="247"/>
        <v>267</v>
      </c>
      <c r="I1170" s="37">
        <f t="shared" si="248"/>
        <v>10319</v>
      </c>
      <c r="J1170" s="37">
        <f t="shared" si="249"/>
        <v>4554</v>
      </c>
      <c r="K1170" s="37">
        <f t="shared" si="250"/>
        <v>15140</v>
      </c>
      <c r="L1170" s="37"/>
      <c r="M1170" s="37">
        <f t="shared" si="251"/>
        <v>3464</v>
      </c>
      <c r="N1170" s="37">
        <f t="shared" si="252"/>
        <v>15410</v>
      </c>
      <c r="O1170" s="37">
        <f t="shared" si="253"/>
        <v>18874</v>
      </c>
      <c r="P1170" s="37">
        <f t="shared" si="254"/>
        <v>18874</v>
      </c>
      <c r="Q1170" s="37">
        <f t="shared" si="255"/>
        <v>17721</v>
      </c>
    </row>
    <row r="1171" spans="1:17" s="34" customFormat="1" ht="15" x14ac:dyDescent="0.3">
      <c r="A1171" s="53">
        <v>56303</v>
      </c>
      <c r="B1171" s="54" t="s">
        <v>1497</v>
      </c>
      <c r="C1171" s="62">
        <v>279374.15000000002</v>
      </c>
      <c r="D1171" s="35">
        <f t="shared" si="256"/>
        <v>3.8627832864579134E-4</v>
      </c>
      <c r="E1171" s="61">
        <f t="shared" si="244"/>
        <v>2251831</v>
      </c>
      <c r="F1171" s="36">
        <f t="shared" si="245"/>
        <v>3998526</v>
      </c>
      <c r="G1171" s="36">
        <f t="shared" si="246"/>
        <v>786723</v>
      </c>
      <c r="H1171" s="37">
        <f t="shared" si="247"/>
        <v>6243</v>
      </c>
      <c r="I1171" s="37">
        <f t="shared" si="248"/>
        <v>241203</v>
      </c>
      <c r="J1171" s="37">
        <f t="shared" si="249"/>
        <v>106451</v>
      </c>
      <c r="K1171" s="37">
        <f t="shared" si="250"/>
        <v>353897</v>
      </c>
      <c r="L1171" s="37"/>
      <c r="M1171" s="37">
        <f t="shared" si="251"/>
        <v>80964</v>
      </c>
      <c r="N1171" s="37">
        <f t="shared" si="252"/>
        <v>360205</v>
      </c>
      <c r="O1171" s="37">
        <f t="shared" si="253"/>
        <v>441169</v>
      </c>
      <c r="P1171" s="37">
        <f t="shared" si="254"/>
        <v>441169</v>
      </c>
      <c r="Q1171" s="37">
        <f t="shared" si="255"/>
        <v>414227</v>
      </c>
    </row>
    <row r="1172" spans="1:17" s="34" customFormat="1" ht="15" x14ac:dyDescent="0.3">
      <c r="A1172" s="53">
        <v>56304</v>
      </c>
      <c r="B1172" s="54" t="s">
        <v>1498</v>
      </c>
      <c r="C1172" s="62">
        <v>37077.769999999997</v>
      </c>
      <c r="D1172" s="35">
        <f t="shared" si="256"/>
        <v>5.1265799020822289E-5</v>
      </c>
      <c r="E1172" s="61">
        <f t="shared" si="244"/>
        <v>298857</v>
      </c>
      <c r="F1172" s="36">
        <f t="shared" si="245"/>
        <v>530673</v>
      </c>
      <c r="G1172" s="36">
        <f t="shared" si="246"/>
        <v>104412</v>
      </c>
      <c r="H1172" s="37">
        <f t="shared" si="247"/>
        <v>829</v>
      </c>
      <c r="I1172" s="37">
        <f t="shared" si="248"/>
        <v>32012</v>
      </c>
      <c r="J1172" s="37">
        <f t="shared" si="249"/>
        <v>14128</v>
      </c>
      <c r="K1172" s="37">
        <f t="shared" si="250"/>
        <v>46969</v>
      </c>
      <c r="L1172" s="37"/>
      <c r="M1172" s="37">
        <f t="shared" si="251"/>
        <v>10745</v>
      </c>
      <c r="N1172" s="37">
        <f t="shared" si="252"/>
        <v>47805</v>
      </c>
      <c r="O1172" s="37">
        <f t="shared" si="253"/>
        <v>58550</v>
      </c>
      <c r="P1172" s="37">
        <f t="shared" si="254"/>
        <v>58550</v>
      </c>
      <c r="Q1172" s="37">
        <f t="shared" si="255"/>
        <v>54975</v>
      </c>
    </row>
    <row r="1173" spans="1:17" s="34" customFormat="1" ht="15" x14ac:dyDescent="0.3">
      <c r="A1173" s="53">
        <v>56310</v>
      </c>
      <c r="B1173" s="54" t="s">
        <v>1499</v>
      </c>
      <c r="C1173" s="62">
        <v>12186.18</v>
      </c>
      <c r="D1173" s="35">
        <f t="shared" si="256"/>
        <v>1.6849294191952867E-5</v>
      </c>
      <c r="E1173" s="61">
        <f t="shared" si="244"/>
        <v>98224</v>
      </c>
      <c r="F1173" s="36">
        <f t="shared" si="245"/>
        <v>174414</v>
      </c>
      <c r="G1173" s="36">
        <f t="shared" si="246"/>
        <v>34317</v>
      </c>
      <c r="H1173" s="37">
        <f t="shared" si="247"/>
        <v>272</v>
      </c>
      <c r="I1173" s="37">
        <f t="shared" si="248"/>
        <v>10521</v>
      </c>
      <c r="J1173" s="37">
        <f t="shared" si="249"/>
        <v>4643</v>
      </c>
      <c r="K1173" s="37">
        <f t="shared" si="250"/>
        <v>15436</v>
      </c>
      <c r="L1173" s="37"/>
      <c r="M1173" s="37">
        <f t="shared" si="251"/>
        <v>3532</v>
      </c>
      <c r="N1173" s="37">
        <f t="shared" si="252"/>
        <v>15712</v>
      </c>
      <c r="O1173" s="37">
        <f t="shared" si="253"/>
        <v>19244</v>
      </c>
      <c r="P1173" s="37">
        <f t="shared" si="254"/>
        <v>19244</v>
      </c>
      <c r="Q1173" s="37">
        <f t="shared" si="255"/>
        <v>18068</v>
      </c>
    </row>
    <row r="1174" spans="1:17" s="34" customFormat="1" ht="15" x14ac:dyDescent="0.3">
      <c r="A1174" s="53">
        <v>56312</v>
      </c>
      <c r="B1174" s="54" t="s">
        <v>1500</v>
      </c>
      <c r="C1174" s="62">
        <v>132.16</v>
      </c>
      <c r="D1174" s="35">
        <f t="shared" si="256"/>
        <v>1.8273180934538064E-7</v>
      </c>
      <c r="E1174" s="61">
        <f t="shared" si="244"/>
        <v>1065</v>
      </c>
      <c r="F1174" s="36">
        <f t="shared" si="245"/>
        <v>1892</v>
      </c>
      <c r="G1174" s="36">
        <f t="shared" si="246"/>
        <v>372</v>
      </c>
      <c r="H1174" s="37">
        <f t="shared" si="247"/>
        <v>3</v>
      </c>
      <c r="I1174" s="37">
        <f t="shared" si="248"/>
        <v>114</v>
      </c>
      <c r="J1174" s="37">
        <f t="shared" si="249"/>
        <v>50</v>
      </c>
      <c r="K1174" s="37">
        <f t="shared" si="250"/>
        <v>167</v>
      </c>
      <c r="L1174" s="37"/>
      <c r="M1174" s="37">
        <f t="shared" si="251"/>
        <v>38</v>
      </c>
      <c r="N1174" s="37">
        <f t="shared" si="252"/>
        <v>170</v>
      </c>
      <c r="O1174" s="37">
        <f t="shared" si="253"/>
        <v>208</v>
      </c>
      <c r="P1174" s="37">
        <f t="shared" si="254"/>
        <v>208</v>
      </c>
      <c r="Q1174" s="37">
        <f t="shared" si="255"/>
        <v>196</v>
      </c>
    </row>
    <row r="1175" spans="1:17" s="34" customFormat="1" ht="15" x14ac:dyDescent="0.3">
      <c r="A1175" s="53">
        <v>56313</v>
      </c>
      <c r="B1175" s="54" t="s">
        <v>1501</v>
      </c>
      <c r="C1175" s="62">
        <v>203.92</v>
      </c>
      <c r="D1175" s="35">
        <f t="shared" si="256"/>
        <v>2.8195119977080826E-7</v>
      </c>
      <c r="E1175" s="61">
        <f t="shared" si="244"/>
        <v>1644</v>
      </c>
      <c r="F1175" s="36">
        <f t="shared" si="245"/>
        <v>2919</v>
      </c>
      <c r="G1175" s="36">
        <f t="shared" si="246"/>
        <v>574</v>
      </c>
      <c r="H1175" s="37">
        <f t="shared" si="247"/>
        <v>5</v>
      </c>
      <c r="I1175" s="37">
        <f t="shared" si="248"/>
        <v>176</v>
      </c>
      <c r="J1175" s="37">
        <f t="shared" si="249"/>
        <v>78</v>
      </c>
      <c r="K1175" s="37">
        <f t="shared" si="250"/>
        <v>259</v>
      </c>
      <c r="L1175" s="37"/>
      <c r="M1175" s="37">
        <f t="shared" si="251"/>
        <v>59</v>
      </c>
      <c r="N1175" s="37">
        <f t="shared" si="252"/>
        <v>263</v>
      </c>
      <c r="O1175" s="37">
        <f t="shared" si="253"/>
        <v>322</v>
      </c>
      <c r="P1175" s="37">
        <f t="shared" si="254"/>
        <v>322</v>
      </c>
      <c r="Q1175" s="37">
        <f t="shared" si="255"/>
        <v>302</v>
      </c>
    </row>
    <row r="1176" spans="1:17" s="34" customFormat="1" ht="15" x14ac:dyDescent="0.3">
      <c r="A1176" s="53">
        <v>56314</v>
      </c>
      <c r="B1176" s="54" t="s">
        <v>1502</v>
      </c>
      <c r="C1176" s="62">
        <v>35679.72</v>
      </c>
      <c r="D1176" s="35">
        <f t="shared" si="256"/>
        <v>4.9332776880573288E-5</v>
      </c>
      <c r="E1176" s="61">
        <f t="shared" si="244"/>
        <v>287588</v>
      </c>
      <c r="F1176" s="36">
        <f t="shared" si="245"/>
        <v>510664</v>
      </c>
      <c r="G1176" s="36">
        <f t="shared" si="246"/>
        <v>100475</v>
      </c>
      <c r="H1176" s="37">
        <f t="shared" si="247"/>
        <v>797</v>
      </c>
      <c r="I1176" s="37">
        <f t="shared" si="248"/>
        <v>30805</v>
      </c>
      <c r="J1176" s="37">
        <f t="shared" si="249"/>
        <v>13595</v>
      </c>
      <c r="K1176" s="37">
        <f t="shared" si="250"/>
        <v>45197</v>
      </c>
      <c r="L1176" s="37"/>
      <c r="M1176" s="37">
        <f t="shared" si="251"/>
        <v>10340</v>
      </c>
      <c r="N1176" s="37">
        <f t="shared" si="252"/>
        <v>46003</v>
      </c>
      <c r="O1176" s="37">
        <f t="shared" si="253"/>
        <v>56343</v>
      </c>
      <c r="P1176" s="37">
        <f t="shared" si="254"/>
        <v>56343</v>
      </c>
      <c r="Q1176" s="37">
        <f t="shared" si="255"/>
        <v>52902</v>
      </c>
    </row>
    <row r="1177" spans="1:17" s="34" customFormat="1" ht="15" x14ac:dyDescent="0.3">
      <c r="A1177" s="53">
        <v>56315</v>
      </c>
      <c r="B1177" s="54" t="s">
        <v>1503</v>
      </c>
      <c r="C1177" s="62">
        <v>24399.9</v>
      </c>
      <c r="D1177" s="35">
        <f t="shared" si="256"/>
        <v>3.3736666728558969E-5</v>
      </c>
      <c r="E1177" s="61">
        <f t="shared" si="244"/>
        <v>196670</v>
      </c>
      <c r="F1177" s="36">
        <f t="shared" si="245"/>
        <v>349222</v>
      </c>
      <c r="G1177" s="36">
        <f t="shared" si="246"/>
        <v>68711</v>
      </c>
      <c r="H1177" s="37">
        <f t="shared" si="247"/>
        <v>545</v>
      </c>
      <c r="I1177" s="37">
        <f t="shared" si="248"/>
        <v>21066</v>
      </c>
      <c r="J1177" s="37">
        <f t="shared" si="249"/>
        <v>9297</v>
      </c>
      <c r="K1177" s="37">
        <f t="shared" si="250"/>
        <v>30908</v>
      </c>
      <c r="L1177" s="37"/>
      <c r="M1177" s="37">
        <f t="shared" si="251"/>
        <v>7071</v>
      </c>
      <c r="N1177" s="37">
        <f t="shared" si="252"/>
        <v>31459</v>
      </c>
      <c r="O1177" s="37">
        <f t="shared" si="253"/>
        <v>38530</v>
      </c>
      <c r="P1177" s="37">
        <f t="shared" si="254"/>
        <v>38530</v>
      </c>
      <c r="Q1177" s="37">
        <f t="shared" si="255"/>
        <v>36178</v>
      </c>
    </row>
    <row r="1178" spans="1:17" s="34" customFormat="1" ht="15" x14ac:dyDescent="0.3">
      <c r="A1178" s="53">
        <v>56316</v>
      </c>
      <c r="B1178" s="54" t="s">
        <v>1504</v>
      </c>
      <c r="C1178" s="62">
        <v>4799.0200000000004</v>
      </c>
      <c r="D1178" s="35">
        <f t="shared" si="256"/>
        <v>6.6353935206164403E-6</v>
      </c>
      <c r="E1178" s="61">
        <f t="shared" si="244"/>
        <v>38681</v>
      </c>
      <c r="F1178" s="36">
        <f t="shared" si="245"/>
        <v>68686</v>
      </c>
      <c r="G1178" s="36">
        <f t="shared" si="246"/>
        <v>13514</v>
      </c>
      <c r="H1178" s="37">
        <f t="shared" si="247"/>
        <v>107</v>
      </c>
      <c r="I1178" s="37">
        <f t="shared" si="248"/>
        <v>4143</v>
      </c>
      <c r="J1178" s="37">
        <f t="shared" si="249"/>
        <v>1829</v>
      </c>
      <c r="K1178" s="37">
        <f t="shared" si="250"/>
        <v>6079</v>
      </c>
      <c r="L1178" s="37"/>
      <c r="M1178" s="37">
        <f t="shared" si="251"/>
        <v>1391</v>
      </c>
      <c r="N1178" s="37">
        <f t="shared" si="252"/>
        <v>6188</v>
      </c>
      <c r="O1178" s="37">
        <f t="shared" si="253"/>
        <v>7579</v>
      </c>
      <c r="P1178" s="37">
        <f t="shared" si="254"/>
        <v>7579</v>
      </c>
      <c r="Q1178" s="37">
        <f t="shared" si="255"/>
        <v>7115</v>
      </c>
    </row>
    <row r="1179" spans="1:17" s="34" customFormat="1" ht="15" x14ac:dyDescent="0.3">
      <c r="A1179" s="53">
        <v>56317</v>
      </c>
      <c r="B1179" s="54" t="s">
        <v>1505</v>
      </c>
      <c r="C1179" s="62">
        <v>342.72</v>
      </c>
      <c r="D1179" s="35">
        <f t="shared" si="256"/>
        <v>4.7386384457361426E-7</v>
      </c>
      <c r="E1179" s="61">
        <f t="shared" si="244"/>
        <v>2762</v>
      </c>
      <c r="F1179" s="36">
        <f t="shared" si="245"/>
        <v>4905</v>
      </c>
      <c r="G1179" s="36">
        <f t="shared" si="246"/>
        <v>965</v>
      </c>
      <c r="H1179" s="37">
        <f t="shared" si="247"/>
        <v>8</v>
      </c>
      <c r="I1179" s="37">
        <f t="shared" si="248"/>
        <v>296</v>
      </c>
      <c r="J1179" s="37">
        <f t="shared" si="249"/>
        <v>131</v>
      </c>
      <c r="K1179" s="37">
        <f t="shared" si="250"/>
        <v>435</v>
      </c>
      <c r="L1179" s="37"/>
      <c r="M1179" s="37">
        <f t="shared" si="251"/>
        <v>99</v>
      </c>
      <c r="N1179" s="37">
        <f t="shared" si="252"/>
        <v>442</v>
      </c>
      <c r="O1179" s="37">
        <f t="shared" si="253"/>
        <v>541</v>
      </c>
      <c r="P1179" s="37">
        <f t="shared" si="254"/>
        <v>541</v>
      </c>
      <c r="Q1179" s="37">
        <f t="shared" si="255"/>
        <v>508</v>
      </c>
    </row>
    <row r="1180" spans="1:17" s="34" customFormat="1" ht="15" x14ac:dyDescent="0.3">
      <c r="A1180" s="53">
        <v>56324</v>
      </c>
      <c r="B1180" s="54" t="s">
        <v>1506</v>
      </c>
      <c r="C1180" s="62">
        <v>4061.1</v>
      </c>
      <c r="D1180" s="35">
        <f t="shared" si="256"/>
        <v>5.615104047612934E-6</v>
      </c>
      <c r="E1180" s="61">
        <f t="shared" si="244"/>
        <v>32734</v>
      </c>
      <c r="F1180" s="36">
        <f t="shared" si="245"/>
        <v>58124</v>
      </c>
      <c r="G1180" s="36">
        <f t="shared" si="246"/>
        <v>11436</v>
      </c>
      <c r="H1180" s="37">
        <f t="shared" si="247"/>
        <v>91</v>
      </c>
      <c r="I1180" s="37">
        <f t="shared" si="248"/>
        <v>3506</v>
      </c>
      <c r="J1180" s="37">
        <f t="shared" si="249"/>
        <v>1547</v>
      </c>
      <c r="K1180" s="37">
        <f t="shared" si="250"/>
        <v>5144</v>
      </c>
      <c r="L1180" s="37"/>
      <c r="M1180" s="37">
        <f t="shared" si="251"/>
        <v>1177</v>
      </c>
      <c r="N1180" s="37">
        <f t="shared" si="252"/>
        <v>5236</v>
      </c>
      <c r="O1180" s="37">
        <f t="shared" si="253"/>
        <v>6413</v>
      </c>
      <c r="P1180" s="37">
        <f t="shared" si="254"/>
        <v>6413</v>
      </c>
      <c r="Q1180" s="37">
        <f t="shared" si="255"/>
        <v>6021</v>
      </c>
    </row>
    <row r="1181" spans="1:17" s="34" customFormat="1" ht="15" x14ac:dyDescent="0.3">
      <c r="A1181" s="53">
        <v>56544</v>
      </c>
      <c r="B1181" s="54" t="s">
        <v>1507</v>
      </c>
      <c r="C1181" s="62">
        <v>1268386.78</v>
      </c>
      <c r="D1181" s="35">
        <f t="shared" si="256"/>
        <v>1.7537425186074551E-3</v>
      </c>
      <c r="E1181" s="61">
        <f t="shared" si="244"/>
        <v>10223541</v>
      </c>
      <c r="F1181" s="36">
        <f t="shared" si="245"/>
        <v>18153709</v>
      </c>
      <c r="G1181" s="36">
        <f t="shared" si="246"/>
        <v>3571804</v>
      </c>
      <c r="H1181" s="37">
        <f t="shared" si="247"/>
        <v>28342</v>
      </c>
      <c r="I1181" s="37">
        <f t="shared" si="248"/>
        <v>1095088</v>
      </c>
      <c r="J1181" s="37">
        <f t="shared" si="249"/>
        <v>483296</v>
      </c>
      <c r="K1181" s="37">
        <f t="shared" si="250"/>
        <v>1606726</v>
      </c>
      <c r="L1181" s="37"/>
      <c r="M1181" s="37">
        <f t="shared" si="251"/>
        <v>367585</v>
      </c>
      <c r="N1181" s="37">
        <f t="shared" si="252"/>
        <v>1635366</v>
      </c>
      <c r="O1181" s="37">
        <f t="shared" si="253"/>
        <v>2002951</v>
      </c>
      <c r="P1181" s="37">
        <f t="shared" si="254"/>
        <v>2002951</v>
      </c>
      <c r="Q1181" s="37">
        <f t="shared" si="255"/>
        <v>1880634</v>
      </c>
    </row>
    <row r="1182" spans="1:17" s="34" customFormat="1" ht="15" x14ac:dyDescent="0.3">
      <c r="A1182" s="53">
        <v>56545</v>
      </c>
      <c r="B1182" s="54" t="s">
        <v>1508</v>
      </c>
      <c r="C1182" s="62">
        <v>676183.29</v>
      </c>
      <c r="D1182" s="35">
        <f t="shared" si="256"/>
        <v>9.3492884405880941E-4</v>
      </c>
      <c r="E1182" s="61">
        <f t="shared" si="244"/>
        <v>5450221</v>
      </c>
      <c r="F1182" s="36">
        <f t="shared" si="245"/>
        <v>9677832</v>
      </c>
      <c r="G1182" s="36">
        <f t="shared" si="246"/>
        <v>1904146</v>
      </c>
      <c r="H1182" s="37">
        <f t="shared" si="247"/>
        <v>15110</v>
      </c>
      <c r="I1182" s="37">
        <f t="shared" si="248"/>
        <v>583797</v>
      </c>
      <c r="J1182" s="37">
        <f t="shared" si="249"/>
        <v>257648</v>
      </c>
      <c r="K1182" s="37">
        <f t="shared" si="250"/>
        <v>856555</v>
      </c>
      <c r="L1182" s="37"/>
      <c r="M1182" s="37">
        <f t="shared" si="251"/>
        <v>195961</v>
      </c>
      <c r="N1182" s="37">
        <f t="shared" si="252"/>
        <v>871822</v>
      </c>
      <c r="O1182" s="37">
        <f t="shared" si="253"/>
        <v>1067783</v>
      </c>
      <c r="P1182" s="37">
        <f t="shared" si="254"/>
        <v>1067783</v>
      </c>
      <c r="Q1182" s="37">
        <f t="shared" si="255"/>
        <v>1002575</v>
      </c>
    </row>
    <row r="1183" spans="1:17" s="34" customFormat="1" ht="15" x14ac:dyDescent="0.3">
      <c r="A1183" s="53">
        <v>56546</v>
      </c>
      <c r="B1183" s="54" t="s">
        <v>1509</v>
      </c>
      <c r="C1183" s="62">
        <v>1385152.35</v>
      </c>
      <c r="D1183" s="35">
        <f t="shared" si="256"/>
        <v>1.9151891278337317E-3</v>
      </c>
      <c r="E1183" s="61">
        <f t="shared" si="244"/>
        <v>11164704</v>
      </c>
      <c r="F1183" s="36">
        <f t="shared" si="245"/>
        <v>19824909</v>
      </c>
      <c r="G1183" s="36">
        <f t="shared" si="246"/>
        <v>3900618</v>
      </c>
      <c r="H1183" s="37">
        <f t="shared" si="247"/>
        <v>30952</v>
      </c>
      <c r="I1183" s="37">
        <f t="shared" si="248"/>
        <v>1195900</v>
      </c>
      <c r="J1183" s="37">
        <f t="shared" si="249"/>
        <v>527788</v>
      </c>
      <c r="K1183" s="37">
        <f t="shared" si="250"/>
        <v>1754640</v>
      </c>
      <c r="L1183" s="37"/>
      <c r="M1183" s="37">
        <f t="shared" si="251"/>
        <v>401424</v>
      </c>
      <c r="N1183" s="37">
        <f t="shared" si="252"/>
        <v>1785915</v>
      </c>
      <c r="O1183" s="37">
        <f t="shared" si="253"/>
        <v>2187339</v>
      </c>
      <c r="P1183" s="37">
        <f t="shared" si="254"/>
        <v>2187339</v>
      </c>
      <c r="Q1183" s="37">
        <f t="shared" si="255"/>
        <v>2053762</v>
      </c>
    </row>
    <row r="1184" spans="1:17" s="34" customFormat="1" ht="15" x14ac:dyDescent="0.3">
      <c r="A1184" s="53">
        <v>56601</v>
      </c>
      <c r="B1184" s="54" t="s">
        <v>1510</v>
      </c>
      <c r="C1184" s="62">
        <v>96197.35</v>
      </c>
      <c r="D1184" s="35">
        <f t="shared" si="256"/>
        <v>1.3300783761902886E-4</v>
      </c>
      <c r="E1184" s="61">
        <f t="shared" si="244"/>
        <v>775377</v>
      </c>
      <c r="F1184" s="36">
        <f t="shared" si="245"/>
        <v>1376819</v>
      </c>
      <c r="G1184" s="36">
        <f t="shared" si="246"/>
        <v>270894</v>
      </c>
      <c r="H1184" s="37">
        <f t="shared" si="247"/>
        <v>2150</v>
      </c>
      <c r="I1184" s="37">
        <f t="shared" si="248"/>
        <v>83054</v>
      </c>
      <c r="J1184" s="37">
        <f t="shared" si="249"/>
        <v>36654</v>
      </c>
      <c r="K1184" s="37">
        <f t="shared" si="250"/>
        <v>121858</v>
      </c>
      <c r="L1184" s="37"/>
      <c r="M1184" s="37">
        <f t="shared" si="251"/>
        <v>27879</v>
      </c>
      <c r="N1184" s="37">
        <f t="shared" si="252"/>
        <v>124030</v>
      </c>
      <c r="O1184" s="37">
        <f t="shared" si="253"/>
        <v>151909</v>
      </c>
      <c r="P1184" s="37">
        <f t="shared" si="254"/>
        <v>151909</v>
      </c>
      <c r="Q1184" s="37">
        <f t="shared" si="255"/>
        <v>142632</v>
      </c>
    </row>
    <row r="1185" spans="1:17" s="34" customFormat="1" ht="15" x14ac:dyDescent="0.3">
      <c r="A1185" s="53">
        <v>56702</v>
      </c>
      <c r="B1185" s="54" t="s">
        <v>1511</v>
      </c>
      <c r="C1185" s="62">
        <v>127577.62</v>
      </c>
      <c r="D1185" s="35">
        <f t="shared" si="256"/>
        <v>1.7639595440812212E-4</v>
      </c>
      <c r="E1185" s="61">
        <f t="shared" si="244"/>
        <v>1028310</v>
      </c>
      <c r="F1185" s="36">
        <f t="shared" si="245"/>
        <v>1825947</v>
      </c>
      <c r="G1185" s="36">
        <f t="shared" si="246"/>
        <v>359261</v>
      </c>
      <c r="H1185" s="37">
        <f t="shared" si="247"/>
        <v>2851</v>
      </c>
      <c r="I1185" s="37">
        <f t="shared" si="248"/>
        <v>110147</v>
      </c>
      <c r="J1185" s="37">
        <f t="shared" si="249"/>
        <v>48611</v>
      </c>
      <c r="K1185" s="37">
        <f t="shared" si="250"/>
        <v>161609</v>
      </c>
      <c r="L1185" s="37"/>
      <c r="M1185" s="37">
        <f t="shared" si="251"/>
        <v>36973</v>
      </c>
      <c r="N1185" s="37">
        <f t="shared" si="252"/>
        <v>164489</v>
      </c>
      <c r="O1185" s="37">
        <f t="shared" si="253"/>
        <v>201462</v>
      </c>
      <c r="P1185" s="37">
        <f t="shared" si="254"/>
        <v>201462</v>
      </c>
      <c r="Q1185" s="37">
        <f t="shared" si="255"/>
        <v>189159</v>
      </c>
    </row>
    <row r="1186" spans="1:17" s="34" customFormat="1" ht="15" x14ac:dyDescent="0.3">
      <c r="A1186" s="53">
        <v>57004</v>
      </c>
      <c r="B1186" s="54" t="s">
        <v>1512</v>
      </c>
      <c r="C1186" s="62">
        <v>980473.5</v>
      </c>
      <c r="D1186" s="35">
        <f t="shared" si="256"/>
        <v>1.3556575111243801E-3</v>
      </c>
      <c r="E1186" s="61">
        <f t="shared" si="244"/>
        <v>7902882</v>
      </c>
      <c r="F1186" s="36">
        <f t="shared" si="245"/>
        <v>14032968</v>
      </c>
      <c r="G1186" s="36">
        <f t="shared" si="246"/>
        <v>2761034</v>
      </c>
      <c r="H1186" s="37">
        <f t="shared" si="247"/>
        <v>21909</v>
      </c>
      <c r="I1186" s="37">
        <f t="shared" si="248"/>
        <v>846512</v>
      </c>
      <c r="J1186" s="37">
        <f t="shared" si="249"/>
        <v>373592</v>
      </c>
      <c r="K1186" s="37">
        <f t="shared" si="250"/>
        <v>1242013</v>
      </c>
      <c r="L1186" s="37"/>
      <c r="M1186" s="37">
        <f t="shared" si="251"/>
        <v>284146</v>
      </c>
      <c r="N1186" s="37">
        <f t="shared" si="252"/>
        <v>1264152</v>
      </c>
      <c r="O1186" s="37">
        <f t="shared" si="253"/>
        <v>1548298</v>
      </c>
      <c r="P1186" s="37">
        <f t="shared" si="254"/>
        <v>1548298</v>
      </c>
      <c r="Q1186" s="37">
        <f t="shared" si="255"/>
        <v>1453746</v>
      </c>
    </row>
    <row r="1187" spans="1:17" s="34" customFormat="1" ht="15" x14ac:dyDescent="0.3">
      <c r="A1187" s="53">
        <v>57202</v>
      </c>
      <c r="B1187" s="54" t="s">
        <v>1513</v>
      </c>
      <c r="C1187" s="62">
        <v>3324642.71</v>
      </c>
      <c r="D1187" s="35">
        <f t="shared" si="256"/>
        <v>4.5968369992829125E-3</v>
      </c>
      <c r="E1187" s="61">
        <f t="shared" si="244"/>
        <v>26797522</v>
      </c>
      <c r="F1187" s="36">
        <f t="shared" si="245"/>
        <v>47583748</v>
      </c>
      <c r="G1187" s="36">
        <f t="shared" si="246"/>
        <v>9362264</v>
      </c>
      <c r="H1187" s="37">
        <f t="shared" si="247"/>
        <v>74290</v>
      </c>
      <c r="I1187" s="37">
        <f t="shared" si="248"/>
        <v>2870398</v>
      </c>
      <c r="J1187" s="37">
        <f t="shared" si="249"/>
        <v>1266796</v>
      </c>
      <c r="K1187" s="37">
        <f t="shared" si="250"/>
        <v>4211484</v>
      </c>
      <c r="L1187" s="37"/>
      <c r="M1187" s="37">
        <f t="shared" si="251"/>
        <v>963499</v>
      </c>
      <c r="N1187" s="37">
        <f t="shared" si="252"/>
        <v>4286554</v>
      </c>
      <c r="O1187" s="37">
        <f t="shared" si="253"/>
        <v>5250053</v>
      </c>
      <c r="P1187" s="37">
        <f t="shared" si="254"/>
        <v>5250053</v>
      </c>
      <c r="Q1187" s="37">
        <f t="shared" si="255"/>
        <v>4929439</v>
      </c>
    </row>
    <row r="1188" spans="1:17" s="34" customFormat="1" ht="15" x14ac:dyDescent="0.3">
      <c r="A1188" s="53">
        <v>57204</v>
      </c>
      <c r="B1188" s="54" t="s">
        <v>1514</v>
      </c>
      <c r="C1188" s="62">
        <v>67974.34</v>
      </c>
      <c r="D1188" s="35">
        <f t="shared" si="256"/>
        <v>9.3985125130584756E-5</v>
      </c>
      <c r="E1188" s="61">
        <f t="shared" si="244"/>
        <v>547892</v>
      </c>
      <c r="F1188" s="36">
        <f t="shared" si="245"/>
        <v>972879</v>
      </c>
      <c r="G1188" s="36">
        <f t="shared" si="246"/>
        <v>191417</v>
      </c>
      <c r="H1188" s="37">
        <f t="shared" si="247"/>
        <v>1519</v>
      </c>
      <c r="I1188" s="37">
        <f t="shared" si="248"/>
        <v>58687</v>
      </c>
      <c r="J1188" s="37">
        <f t="shared" si="249"/>
        <v>25900</v>
      </c>
      <c r="K1188" s="37">
        <f t="shared" si="250"/>
        <v>86106</v>
      </c>
      <c r="L1188" s="37"/>
      <c r="M1188" s="37">
        <f t="shared" si="251"/>
        <v>19699</v>
      </c>
      <c r="N1188" s="37">
        <f t="shared" si="252"/>
        <v>87641</v>
      </c>
      <c r="O1188" s="37">
        <f t="shared" si="253"/>
        <v>107340</v>
      </c>
      <c r="P1188" s="37">
        <f t="shared" si="254"/>
        <v>107340</v>
      </c>
      <c r="Q1188" s="37">
        <f t="shared" si="255"/>
        <v>100785</v>
      </c>
    </row>
    <row r="1189" spans="1:17" s="34" customFormat="1" ht="15" x14ac:dyDescent="0.3">
      <c r="A1189" s="53">
        <v>57205</v>
      </c>
      <c r="B1189" s="54" t="s">
        <v>1515</v>
      </c>
      <c r="C1189" s="62">
        <v>36184.01</v>
      </c>
      <c r="D1189" s="35">
        <f t="shared" si="256"/>
        <v>5.0030036445757776E-5</v>
      </c>
      <c r="E1189" s="61">
        <f t="shared" si="244"/>
        <v>291653</v>
      </c>
      <c r="F1189" s="36">
        <f t="shared" si="245"/>
        <v>517881</v>
      </c>
      <c r="G1189" s="36">
        <f t="shared" si="246"/>
        <v>101895</v>
      </c>
      <c r="H1189" s="37">
        <f t="shared" si="247"/>
        <v>809</v>
      </c>
      <c r="I1189" s="37">
        <f t="shared" si="248"/>
        <v>31240</v>
      </c>
      <c r="J1189" s="37">
        <f t="shared" si="249"/>
        <v>13787</v>
      </c>
      <c r="K1189" s="37">
        <f t="shared" si="250"/>
        <v>45836</v>
      </c>
      <c r="L1189" s="37"/>
      <c r="M1189" s="37">
        <f t="shared" si="251"/>
        <v>10486</v>
      </c>
      <c r="N1189" s="37">
        <f t="shared" si="252"/>
        <v>46653</v>
      </c>
      <c r="O1189" s="37">
        <f t="shared" si="253"/>
        <v>57139</v>
      </c>
      <c r="P1189" s="37">
        <f t="shared" si="254"/>
        <v>57139</v>
      </c>
      <c r="Q1189" s="37">
        <f t="shared" si="255"/>
        <v>53650</v>
      </c>
    </row>
    <row r="1190" spans="1:17" s="34" customFormat="1" ht="15" x14ac:dyDescent="0.3">
      <c r="A1190" s="53">
        <v>57206</v>
      </c>
      <c r="B1190" s="54" t="s">
        <v>1516</v>
      </c>
      <c r="C1190" s="62">
        <v>99579.55</v>
      </c>
      <c r="D1190" s="35">
        <f t="shared" si="256"/>
        <v>1.3768425654735774E-4</v>
      </c>
      <c r="E1190" s="61">
        <f t="shared" si="244"/>
        <v>802638</v>
      </c>
      <c r="F1190" s="36">
        <f t="shared" si="245"/>
        <v>1425226</v>
      </c>
      <c r="G1190" s="36">
        <f t="shared" si="246"/>
        <v>280418</v>
      </c>
      <c r="H1190" s="37">
        <f t="shared" si="247"/>
        <v>2225</v>
      </c>
      <c r="I1190" s="37">
        <f t="shared" si="248"/>
        <v>85974</v>
      </c>
      <c r="J1190" s="37">
        <f t="shared" si="249"/>
        <v>37943</v>
      </c>
      <c r="K1190" s="37">
        <f t="shared" si="250"/>
        <v>126142</v>
      </c>
      <c r="L1190" s="37"/>
      <c r="M1190" s="37">
        <f t="shared" si="251"/>
        <v>28859</v>
      </c>
      <c r="N1190" s="37">
        <f t="shared" si="252"/>
        <v>128391</v>
      </c>
      <c r="O1190" s="37">
        <f t="shared" si="253"/>
        <v>157250</v>
      </c>
      <c r="P1190" s="37">
        <f t="shared" si="254"/>
        <v>157250</v>
      </c>
      <c r="Q1190" s="37">
        <f t="shared" si="255"/>
        <v>147646</v>
      </c>
    </row>
    <row r="1191" spans="1:17" s="34" customFormat="1" ht="15" x14ac:dyDescent="0.3">
      <c r="A1191" s="53">
        <v>57301</v>
      </c>
      <c r="B1191" s="54" t="s">
        <v>1517</v>
      </c>
      <c r="C1191" s="62">
        <v>5860840.4500000002</v>
      </c>
      <c r="D1191" s="35">
        <f t="shared" si="256"/>
        <v>8.10352587555308E-3</v>
      </c>
      <c r="E1191" s="61">
        <f t="shared" si="244"/>
        <v>47239963</v>
      </c>
      <c r="F1191" s="36">
        <f t="shared" si="245"/>
        <v>83882925</v>
      </c>
      <c r="G1191" s="36">
        <f t="shared" si="246"/>
        <v>16504250</v>
      </c>
      <c r="H1191" s="37">
        <f t="shared" si="247"/>
        <v>130962</v>
      </c>
      <c r="I1191" s="37">
        <f>ROUND(D1191*$I$10,0)-1</f>
        <v>5060075</v>
      </c>
      <c r="J1191" s="37">
        <f t="shared" si="249"/>
        <v>2233168</v>
      </c>
      <c r="K1191" s="37">
        <f t="shared" si="250"/>
        <v>7424205</v>
      </c>
      <c r="L1191" s="37"/>
      <c r="M1191" s="37">
        <f>ROUND(D1191*$M$10,0)</f>
        <v>1698503</v>
      </c>
      <c r="N1191" s="37">
        <f t="shared" si="252"/>
        <v>7556544</v>
      </c>
      <c r="O1191" s="37">
        <f t="shared" si="253"/>
        <v>9255047</v>
      </c>
      <c r="P1191" s="37">
        <f t="shared" si="254"/>
        <v>9255047</v>
      </c>
      <c r="Q1191" s="37">
        <f t="shared" si="255"/>
        <v>8689854</v>
      </c>
    </row>
    <row r="1192" spans="1:17" s="34" customFormat="1" ht="15" x14ac:dyDescent="0.3">
      <c r="A1192" s="53">
        <v>57302</v>
      </c>
      <c r="B1192" s="54" t="s">
        <v>1518</v>
      </c>
      <c r="C1192" s="62">
        <v>32050.82</v>
      </c>
      <c r="D1192" s="35">
        <f t="shared" si="256"/>
        <v>4.4315256731258423E-5</v>
      </c>
      <c r="E1192" s="61">
        <f t="shared" si="244"/>
        <v>258338</v>
      </c>
      <c r="F1192" s="36">
        <f t="shared" si="245"/>
        <v>458725</v>
      </c>
      <c r="G1192" s="36">
        <f t="shared" si="246"/>
        <v>90256</v>
      </c>
      <c r="H1192" s="37">
        <f t="shared" si="247"/>
        <v>716</v>
      </c>
      <c r="I1192" s="37">
        <f t="shared" si="248"/>
        <v>27672</v>
      </c>
      <c r="J1192" s="37">
        <f t="shared" si="249"/>
        <v>12212</v>
      </c>
      <c r="K1192" s="37">
        <f t="shared" si="250"/>
        <v>40600</v>
      </c>
      <c r="L1192" s="37"/>
      <c r="M1192" s="37">
        <f t="shared" si="251"/>
        <v>9288</v>
      </c>
      <c r="N1192" s="37">
        <f t="shared" si="252"/>
        <v>41324</v>
      </c>
      <c r="O1192" s="37">
        <f t="shared" si="253"/>
        <v>50612</v>
      </c>
      <c r="P1192" s="37">
        <f t="shared" si="254"/>
        <v>50612</v>
      </c>
      <c r="Q1192" s="37">
        <f t="shared" si="255"/>
        <v>47522</v>
      </c>
    </row>
    <row r="1193" spans="1:17" s="34" customFormat="1" ht="15" x14ac:dyDescent="0.3">
      <c r="A1193" s="53">
        <v>57303</v>
      </c>
      <c r="B1193" s="54" t="s">
        <v>1519</v>
      </c>
      <c r="C1193" s="62">
        <v>12787.75</v>
      </c>
      <c r="D1193" s="35">
        <f t="shared" si="256"/>
        <v>1.7681058527212406E-5</v>
      </c>
      <c r="E1193" s="61">
        <f t="shared" si="244"/>
        <v>103073</v>
      </c>
      <c r="F1193" s="36">
        <f t="shared" si="245"/>
        <v>183024</v>
      </c>
      <c r="G1193" s="36">
        <f t="shared" si="246"/>
        <v>36011</v>
      </c>
      <c r="H1193" s="37">
        <f t="shared" si="247"/>
        <v>286</v>
      </c>
      <c r="I1193" s="37">
        <f t="shared" si="248"/>
        <v>11041</v>
      </c>
      <c r="J1193" s="37">
        <f t="shared" si="249"/>
        <v>4873</v>
      </c>
      <c r="K1193" s="37">
        <f t="shared" si="250"/>
        <v>16200</v>
      </c>
      <c r="L1193" s="37"/>
      <c r="M1193" s="37">
        <f t="shared" si="251"/>
        <v>3706</v>
      </c>
      <c r="N1193" s="37">
        <f t="shared" si="252"/>
        <v>16488</v>
      </c>
      <c r="O1193" s="37">
        <f t="shared" si="253"/>
        <v>20194</v>
      </c>
      <c r="P1193" s="37">
        <f t="shared" si="254"/>
        <v>20194</v>
      </c>
      <c r="Q1193" s="37">
        <f t="shared" si="255"/>
        <v>18960</v>
      </c>
    </row>
    <row r="1194" spans="1:17" s="34" customFormat="1" ht="15" x14ac:dyDescent="0.3">
      <c r="A1194" s="53">
        <v>57304</v>
      </c>
      <c r="B1194" s="54" t="s">
        <v>1520</v>
      </c>
      <c r="C1194" s="62">
        <v>36217.370000000003</v>
      </c>
      <c r="D1194" s="35">
        <f t="shared" si="256"/>
        <v>5.0076161847995685E-5</v>
      </c>
      <c r="E1194" s="61">
        <f t="shared" si="244"/>
        <v>291922</v>
      </c>
      <c r="F1194" s="36">
        <f t="shared" si="245"/>
        <v>518359</v>
      </c>
      <c r="G1194" s="36">
        <f t="shared" si="246"/>
        <v>101989</v>
      </c>
      <c r="H1194" s="37">
        <f t="shared" si="247"/>
        <v>809</v>
      </c>
      <c r="I1194" s="37">
        <f t="shared" si="248"/>
        <v>31269</v>
      </c>
      <c r="J1194" s="37">
        <f t="shared" si="249"/>
        <v>13800</v>
      </c>
      <c r="K1194" s="37">
        <f t="shared" si="250"/>
        <v>45878</v>
      </c>
      <c r="L1194" s="37"/>
      <c r="M1194" s="37">
        <f t="shared" si="251"/>
        <v>10496</v>
      </c>
      <c r="N1194" s="37">
        <f t="shared" si="252"/>
        <v>46696</v>
      </c>
      <c r="O1194" s="37">
        <f t="shared" si="253"/>
        <v>57192</v>
      </c>
      <c r="P1194" s="37">
        <f t="shared" si="254"/>
        <v>57192</v>
      </c>
      <c r="Q1194" s="37">
        <f t="shared" si="255"/>
        <v>53699</v>
      </c>
    </row>
    <row r="1195" spans="1:17" s="34" customFormat="1" ht="15" x14ac:dyDescent="0.3">
      <c r="A1195" s="53">
        <v>57305</v>
      </c>
      <c r="B1195" s="54" t="s">
        <v>1521</v>
      </c>
      <c r="C1195" s="62">
        <v>91252.51</v>
      </c>
      <c r="D1195" s="35">
        <f t="shared" si="256"/>
        <v>1.2617082520889408E-4</v>
      </c>
      <c r="E1195" s="61">
        <f t="shared" si="244"/>
        <v>735520</v>
      </c>
      <c r="F1195" s="36">
        <f t="shared" si="245"/>
        <v>1306046</v>
      </c>
      <c r="G1195" s="36">
        <f t="shared" si="246"/>
        <v>256969</v>
      </c>
      <c r="H1195" s="37">
        <f t="shared" si="247"/>
        <v>2039</v>
      </c>
      <c r="I1195" s="37">
        <f t="shared" si="248"/>
        <v>78785</v>
      </c>
      <c r="J1195" s="37">
        <f t="shared" si="249"/>
        <v>34770</v>
      </c>
      <c r="K1195" s="37">
        <f t="shared" si="250"/>
        <v>115594</v>
      </c>
      <c r="L1195" s="37"/>
      <c r="M1195" s="37">
        <f t="shared" si="251"/>
        <v>26445</v>
      </c>
      <c r="N1195" s="37">
        <f t="shared" si="252"/>
        <v>117654</v>
      </c>
      <c r="O1195" s="37">
        <f t="shared" si="253"/>
        <v>144099</v>
      </c>
      <c r="P1195" s="37">
        <f t="shared" si="254"/>
        <v>144099</v>
      </c>
      <c r="Q1195" s="37">
        <f t="shared" si="255"/>
        <v>135300</v>
      </c>
    </row>
    <row r="1196" spans="1:17" s="34" customFormat="1" ht="15" x14ac:dyDescent="0.3">
      <c r="A1196" s="53">
        <v>57307</v>
      </c>
      <c r="B1196" s="54" t="s">
        <v>1522</v>
      </c>
      <c r="C1196" s="62">
        <v>19837.12</v>
      </c>
      <c r="D1196" s="35">
        <f t="shared" si="256"/>
        <v>2.7427911847771166E-5</v>
      </c>
      <c r="E1196" s="61">
        <f t="shared" si="244"/>
        <v>159893</v>
      </c>
      <c r="F1196" s="36">
        <f t="shared" si="245"/>
        <v>283918</v>
      </c>
      <c r="G1196" s="36">
        <f t="shared" si="246"/>
        <v>55862</v>
      </c>
      <c r="H1196" s="37">
        <f t="shared" si="247"/>
        <v>443</v>
      </c>
      <c r="I1196" s="37">
        <f t="shared" si="248"/>
        <v>17127</v>
      </c>
      <c r="J1196" s="37">
        <f t="shared" si="249"/>
        <v>7559</v>
      </c>
      <c r="K1196" s="37">
        <f t="shared" si="250"/>
        <v>25129</v>
      </c>
      <c r="L1196" s="37"/>
      <c r="M1196" s="37">
        <f t="shared" si="251"/>
        <v>5749</v>
      </c>
      <c r="N1196" s="37">
        <f t="shared" si="252"/>
        <v>25577</v>
      </c>
      <c r="O1196" s="37">
        <f t="shared" si="253"/>
        <v>31326</v>
      </c>
      <c r="P1196" s="37">
        <f t="shared" si="254"/>
        <v>31326</v>
      </c>
      <c r="Q1196" s="37">
        <f t="shared" si="255"/>
        <v>29412</v>
      </c>
    </row>
    <row r="1197" spans="1:17" s="34" customFormat="1" ht="15" x14ac:dyDescent="0.3">
      <c r="A1197" s="53">
        <v>57308</v>
      </c>
      <c r="B1197" s="54" t="s">
        <v>1523</v>
      </c>
      <c r="C1197" s="62">
        <v>817815.78</v>
      </c>
      <c r="D1197" s="35">
        <f t="shared" si="256"/>
        <v>1.1307578479918567E-3</v>
      </c>
      <c r="E1197" s="61">
        <f t="shared" si="244"/>
        <v>6591817</v>
      </c>
      <c r="F1197" s="36">
        <f t="shared" si="245"/>
        <v>11704939</v>
      </c>
      <c r="G1197" s="36">
        <f t="shared" si="246"/>
        <v>2302986</v>
      </c>
      <c r="H1197" s="37">
        <f t="shared" si="247"/>
        <v>18274</v>
      </c>
      <c r="I1197" s="37">
        <f t="shared" si="248"/>
        <v>706078</v>
      </c>
      <c r="J1197" s="37">
        <f t="shared" si="249"/>
        <v>311614</v>
      </c>
      <c r="K1197" s="37">
        <f t="shared" si="250"/>
        <v>1035966</v>
      </c>
      <c r="L1197" s="37"/>
      <c r="M1197" s="37">
        <f t="shared" si="251"/>
        <v>237007</v>
      </c>
      <c r="N1197" s="37">
        <f t="shared" si="252"/>
        <v>1054433</v>
      </c>
      <c r="O1197" s="37">
        <f t="shared" si="253"/>
        <v>1291440</v>
      </c>
      <c r="P1197" s="37">
        <f t="shared" si="254"/>
        <v>1291440</v>
      </c>
      <c r="Q1197" s="37">
        <f t="shared" si="255"/>
        <v>1212573</v>
      </c>
    </row>
    <row r="1198" spans="1:17" s="34" customFormat="1" ht="15" x14ac:dyDescent="0.3">
      <c r="A1198" s="53">
        <v>57309</v>
      </c>
      <c r="B1198" s="54" t="s">
        <v>1524</v>
      </c>
      <c r="C1198" s="62">
        <v>51086.13</v>
      </c>
      <c r="D1198" s="35">
        <f t="shared" si="256"/>
        <v>7.0634541217867209E-5</v>
      </c>
      <c r="E1198" s="61">
        <f t="shared" si="244"/>
        <v>411768</v>
      </c>
      <c r="F1198" s="36">
        <f t="shared" si="245"/>
        <v>731167</v>
      </c>
      <c r="G1198" s="36">
        <f t="shared" si="246"/>
        <v>143860</v>
      </c>
      <c r="H1198" s="37">
        <f t="shared" si="247"/>
        <v>1142</v>
      </c>
      <c r="I1198" s="37">
        <f t="shared" si="248"/>
        <v>44106</v>
      </c>
      <c r="J1198" s="37">
        <f t="shared" si="249"/>
        <v>19465</v>
      </c>
      <c r="K1198" s="37">
        <f t="shared" si="250"/>
        <v>64713</v>
      </c>
      <c r="L1198" s="37"/>
      <c r="M1198" s="37">
        <f t="shared" si="251"/>
        <v>14805</v>
      </c>
      <c r="N1198" s="37">
        <f t="shared" si="252"/>
        <v>65867</v>
      </c>
      <c r="O1198" s="37">
        <f t="shared" si="253"/>
        <v>80672</v>
      </c>
      <c r="P1198" s="37">
        <f t="shared" si="254"/>
        <v>80672</v>
      </c>
      <c r="Q1198" s="37">
        <f t="shared" si="255"/>
        <v>75745</v>
      </c>
    </row>
    <row r="1199" spans="1:17" s="34" customFormat="1" ht="15" x14ac:dyDescent="0.3">
      <c r="A1199" s="53">
        <v>57310</v>
      </c>
      <c r="B1199" s="54" t="s">
        <v>1525</v>
      </c>
      <c r="C1199" s="62">
        <v>11654.45</v>
      </c>
      <c r="D1199" s="35">
        <f t="shared" si="256"/>
        <v>1.6114094547709382E-5</v>
      </c>
      <c r="E1199" s="61">
        <f t="shared" si="244"/>
        <v>93938</v>
      </c>
      <c r="F1199" s="36">
        <f t="shared" si="245"/>
        <v>166804</v>
      </c>
      <c r="G1199" s="36">
        <f t="shared" si="246"/>
        <v>32819</v>
      </c>
      <c r="H1199" s="37">
        <f t="shared" si="247"/>
        <v>260</v>
      </c>
      <c r="I1199" s="37">
        <f t="shared" si="248"/>
        <v>10062</v>
      </c>
      <c r="J1199" s="37">
        <f t="shared" si="249"/>
        <v>4441</v>
      </c>
      <c r="K1199" s="37">
        <f t="shared" si="250"/>
        <v>14763</v>
      </c>
      <c r="L1199" s="37"/>
      <c r="M1199" s="37">
        <f t="shared" si="251"/>
        <v>3378</v>
      </c>
      <c r="N1199" s="37">
        <f t="shared" si="252"/>
        <v>15026</v>
      </c>
      <c r="O1199" s="37">
        <f t="shared" si="253"/>
        <v>18404</v>
      </c>
      <c r="P1199" s="37">
        <f t="shared" si="254"/>
        <v>18404</v>
      </c>
      <c r="Q1199" s="37">
        <f t="shared" si="255"/>
        <v>17280</v>
      </c>
    </row>
    <row r="1200" spans="1:17" s="34" customFormat="1" ht="15" x14ac:dyDescent="0.3">
      <c r="A1200" s="53">
        <v>57311</v>
      </c>
      <c r="B1200" s="54" t="s">
        <v>1526</v>
      </c>
      <c r="C1200" s="62">
        <v>2183.2399999999998</v>
      </c>
      <c r="D1200" s="35">
        <f t="shared" si="256"/>
        <v>3.0186697596489773E-6</v>
      </c>
      <c r="E1200" s="61">
        <f t="shared" si="244"/>
        <v>17598</v>
      </c>
      <c r="F1200" s="36">
        <f t="shared" si="245"/>
        <v>31247</v>
      </c>
      <c r="G1200" s="36">
        <f t="shared" si="246"/>
        <v>6148</v>
      </c>
      <c r="H1200" s="37">
        <f t="shared" si="247"/>
        <v>49</v>
      </c>
      <c r="I1200" s="37">
        <f t="shared" si="248"/>
        <v>1885</v>
      </c>
      <c r="J1200" s="37">
        <f t="shared" si="249"/>
        <v>832</v>
      </c>
      <c r="K1200" s="37">
        <f t="shared" si="250"/>
        <v>2766</v>
      </c>
      <c r="L1200" s="37"/>
      <c r="M1200" s="37">
        <f t="shared" si="251"/>
        <v>633</v>
      </c>
      <c r="N1200" s="37">
        <f t="shared" si="252"/>
        <v>2815</v>
      </c>
      <c r="O1200" s="37">
        <f t="shared" si="253"/>
        <v>3448</v>
      </c>
      <c r="P1200" s="37">
        <f t="shared" si="254"/>
        <v>3448</v>
      </c>
      <c r="Q1200" s="37">
        <f t="shared" si="255"/>
        <v>3237</v>
      </c>
    </row>
    <row r="1201" spans="1:17" s="34" customFormat="1" ht="15" x14ac:dyDescent="0.3">
      <c r="A1201" s="53">
        <v>57313</v>
      </c>
      <c r="B1201" s="54" t="s">
        <v>1527</v>
      </c>
      <c r="C1201" s="62">
        <v>94505.56</v>
      </c>
      <c r="D1201" s="35">
        <f t="shared" si="256"/>
        <v>1.3066867412226416E-4</v>
      </c>
      <c r="E1201" s="61">
        <f t="shared" si="244"/>
        <v>761740</v>
      </c>
      <c r="F1201" s="36">
        <f t="shared" si="245"/>
        <v>1352605</v>
      </c>
      <c r="G1201" s="36">
        <f t="shared" si="246"/>
        <v>266130</v>
      </c>
      <c r="H1201" s="37">
        <f t="shared" si="247"/>
        <v>2112</v>
      </c>
      <c r="I1201" s="37">
        <f t="shared" si="248"/>
        <v>81593</v>
      </c>
      <c r="J1201" s="37">
        <f t="shared" si="249"/>
        <v>36010</v>
      </c>
      <c r="K1201" s="37">
        <f t="shared" si="250"/>
        <v>119715</v>
      </c>
      <c r="L1201" s="37"/>
      <c r="M1201" s="37">
        <f t="shared" si="251"/>
        <v>27388</v>
      </c>
      <c r="N1201" s="37">
        <f t="shared" si="252"/>
        <v>121849</v>
      </c>
      <c r="O1201" s="37">
        <f t="shared" si="253"/>
        <v>149237</v>
      </c>
      <c r="P1201" s="37">
        <f t="shared" si="254"/>
        <v>149237</v>
      </c>
      <c r="Q1201" s="37">
        <f t="shared" si="255"/>
        <v>140123</v>
      </c>
    </row>
    <row r="1202" spans="1:17" s="34" customFormat="1" ht="15" x14ac:dyDescent="0.3">
      <c r="A1202" s="53">
        <v>57314</v>
      </c>
      <c r="B1202" s="54" t="s">
        <v>1528</v>
      </c>
      <c r="C1202" s="62">
        <v>10488.52</v>
      </c>
      <c r="D1202" s="35">
        <f t="shared" si="256"/>
        <v>1.4502014504806386E-5</v>
      </c>
      <c r="E1202" s="61">
        <f t="shared" si="244"/>
        <v>84540</v>
      </c>
      <c r="F1202" s="36">
        <f t="shared" si="245"/>
        <v>150116</v>
      </c>
      <c r="G1202" s="36">
        <f t="shared" si="246"/>
        <v>29536</v>
      </c>
      <c r="H1202" s="37">
        <f t="shared" si="247"/>
        <v>234</v>
      </c>
      <c r="I1202" s="37">
        <f t="shared" si="248"/>
        <v>9055</v>
      </c>
      <c r="J1202" s="37">
        <f t="shared" si="249"/>
        <v>3996</v>
      </c>
      <c r="K1202" s="37">
        <f t="shared" si="250"/>
        <v>13285</v>
      </c>
      <c r="L1202" s="37"/>
      <c r="M1202" s="37">
        <f t="shared" si="251"/>
        <v>3040</v>
      </c>
      <c r="N1202" s="37">
        <f t="shared" si="252"/>
        <v>13523</v>
      </c>
      <c r="O1202" s="37">
        <f t="shared" si="253"/>
        <v>16563</v>
      </c>
      <c r="P1202" s="37">
        <f t="shared" si="254"/>
        <v>16563</v>
      </c>
      <c r="Q1202" s="37">
        <f t="shared" si="255"/>
        <v>15551</v>
      </c>
    </row>
    <row r="1203" spans="1:17" s="34" customFormat="1" ht="15" x14ac:dyDescent="0.3">
      <c r="A1203" s="53">
        <v>57315</v>
      </c>
      <c r="B1203" s="54" t="s">
        <v>1529</v>
      </c>
      <c r="C1203" s="62">
        <v>17736.98</v>
      </c>
      <c r="D1203" s="35">
        <f t="shared" si="256"/>
        <v>2.4524140796934246E-5</v>
      </c>
      <c r="E1203" s="61">
        <f t="shared" si="244"/>
        <v>142965</v>
      </c>
      <c r="F1203" s="36">
        <f t="shared" si="245"/>
        <v>253859</v>
      </c>
      <c r="G1203" s="36">
        <f t="shared" si="246"/>
        <v>49948</v>
      </c>
      <c r="H1203" s="37">
        <f t="shared" si="247"/>
        <v>396</v>
      </c>
      <c r="I1203" s="37">
        <f t="shared" si="248"/>
        <v>15314</v>
      </c>
      <c r="J1203" s="37">
        <f t="shared" si="249"/>
        <v>6758</v>
      </c>
      <c r="K1203" s="37">
        <f t="shared" si="250"/>
        <v>22468</v>
      </c>
      <c r="L1203" s="37"/>
      <c r="M1203" s="37">
        <f t="shared" si="251"/>
        <v>5140</v>
      </c>
      <c r="N1203" s="37">
        <f t="shared" si="252"/>
        <v>22869</v>
      </c>
      <c r="O1203" s="37">
        <f t="shared" si="253"/>
        <v>28009</v>
      </c>
      <c r="P1203" s="37">
        <f t="shared" si="254"/>
        <v>28009</v>
      </c>
      <c r="Q1203" s="37">
        <f t="shared" si="255"/>
        <v>26299</v>
      </c>
    </row>
    <row r="1204" spans="1:17" s="34" customFormat="1" ht="15" x14ac:dyDescent="0.3">
      <c r="A1204" s="53">
        <v>57316</v>
      </c>
      <c r="B1204" s="54" t="s">
        <v>1530</v>
      </c>
      <c r="C1204" s="62">
        <v>1429.97</v>
      </c>
      <c r="D1204" s="35">
        <f t="shared" si="256"/>
        <v>1.977156517929888E-6</v>
      </c>
      <c r="E1204" s="61">
        <f t="shared" si="244"/>
        <v>11526</v>
      </c>
      <c r="F1204" s="36">
        <f t="shared" si="245"/>
        <v>20466</v>
      </c>
      <c r="G1204" s="36">
        <f t="shared" si="246"/>
        <v>4027</v>
      </c>
      <c r="H1204" s="37">
        <f t="shared" si="247"/>
        <v>32</v>
      </c>
      <c r="I1204" s="37">
        <f t="shared" si="248"/>
        <v>1235</v>
      </c>
      <c r="J1204" s="37">
        <f t="shared" si="249"/>
        <v>545</v>
      </c>
      <c r="K1204" s="37">
        <f t="shared" si="250"/>
        <v>1812</v>
      </c>
      <c r="L1204" s="37"/>
      <c r="M1204" s="37">
        <f t="shared" si="251"/>
        <v>414</v>
      </c>
      <c r="N1204" s="37">
        <f t="shared" si="252"/>
        <v>1844</v>
      </c>
      <c r="O1204" s="37">
        <f t="shared" si="253"/>
        <v>2258</v>
      </c>
      <c r="P1204" s="37">
        <f t="shared" si="254"/>
        <v>2258</v>
      </c>
      <c r="Q1204" s="37">
        <f t="shared" si="255"/>
        <v>2120</v>
      </c>
    </row>
    <row r="1205" spans="1:17" s="34" customFormat="1" ht="15" x14ac:dyDescent="0.3">
      <c r="A1205" s="53">
        <v>57317</v>
      </c>
      <c r="B1205" s="54" t="s">
        <v>1531</v>
      </c>
      <c r="C1205" s="62">
        <v>27155.61</v>
      </c>
      <c r="D1205" s="35">
        <f t="shared" si="256"/>
        <v>3.7546865535544132E-5</v>
      </c>
      <c r="E1205" s="61">
        <f t="shared" si="244"/>
        <v>218882</v>
      </c>
      <c r="F1205" s="36">
        <f t="shared" si="245"/>
        <v>388663</v>
      </c>
      <c r="G1205" s="36">
        <f t="shared" si="246"/>
        <v>76471</v>
      </c>
      <c r="H1205" s="37">
        <f t="shared" si="247"/>
        <v>607</v>
      </c>
      <c r="I1205" s="37">
        <f t="shared" si="248"/>
        <v>23445</v>
      </c>
      <c r="J1205" s="37">
        <f t="shared" si="249"/>
        <v>10347</v>
      </c>
      <c r="K1205" s="37">
        <f t="shared" si="250"/>
        <v>34399</v>
      </c>
      <c r="L1205" s="37"/>
      <c r="M1205" s="37">
        <f t="shared" si="251"/>
        <v>7870</v>
      </c>
      <c r="N1205" s="37">
        <f t="shared" si="252"/>
        <v>35012</v>
      </c>
      <c r="O1205" s="37">
        <f t="shared" si="253"/>
        <v>42882</v>
      </c>
      <c r="P1205" s="37">
        <f t="shared" si="254"/>
        <v>42882</v>
      </c>
      <c r="Q1205" s="37">
        <f t="shared" si="255"/>
        <v>40264</v>
      </c>
    </row>
    <row r="1206" spans="1:17" s="34" customFormat="1" ht="15" x14ac:dyDescent="0.3">
      <c r="A1206" s="53">
        <v>57318</v>
      </c>
      <c r="B1206" s="54" t="s">
        <v>1532</v>
      </c>
      <c r="C1206" s="62">
        <v>50643.18</v>
      </c>
      <c r="D1206" s="35">
        <f t="shared" si="256"/>
        <v>7.0022093768188514E-5</v>
      </c>
      <c r="E1206" s="61">
        <f t="shared" si="244"/>
        <v>408198</v>
      </c>
      <c r="F1206" s="36">
        <f t="shared" si="245"/>
        <v>724827</v>
      </c>
      <c r="G1206" s="36">
        <f t="shared" si="246"/>
        <v>142612</v>
      </c>
      <c r="H1206" s="37">
        <f t="shared" si="247"/>
        <v>1132</v>
      </c>
      <c r="I1206" s="37">
        <f t="shared" si="248"/>
        <v>43724</v>
      </c>
      <c r="J1206" s="37">
        <f t="shared" si="249"/>
        <v>19297</v>
      </c>
      <c r="K1206" s="37">
        <f t="shared" si="250"/>
        <v>64153</v>
      </c>
      <c r="L1206" s="37"/>
      <c r="M1206" s="37">
        <f t="shared" si="251"/>
        <v>14677</v>
      </c>
      <c r="N1206" s="37">
        <f t="shared" si="252"/>
        <v>65296</v>
      </c>
      <c r="O1206" s="37">
        <f t="shared" si="253"/>
        <v>79973</v>
      </c>
      <c r="P1206" s="37">
        <f t="shared" si="254"/>
        <v>79973</v>
      </c>
      <c r="Q1206" s="37">
        <f t="shared" si="255"/>
        <v>75089</v>
      </c>
    </row>
    <row r="1207" spans="1:17" s="34" customFormat="1" ht="15" x14ac:dyDescent="0.3">
      <c r="A1207" s="53">
        <v>57319</v>
      </c>
      <c r="B1207" s="54" t="s">
        <v>1533</v>
      </c>
      <c r="C1207" s="62">
        <v>186381.86</v>
      </c>
      <c r="D1207" s="35">
        <f t="shared" si="256"/>
        <v>2.5770198628145754E-4</v>
      </c>
      <c r="E1207" s="61">
        <f t="shared" si="244"/>
        <v>1502288</v>
      </c>
      <c r="F1207" s="36">
        <f t="shared" si="245"/>
        <v>2667579</v>
      </c>
      <c r="G1207" s="36">
        <f t="shared" si="246"/>
        <v>524855</v>
      </c>
      <c r="H1207" s="37">
        <f t="shared" si="247"/>
        <v>4165</v>
      </c>
      <c r="I1207" s="37">
        <f t="shared" si="248"/>
        <v>160917</v>
      </c>
      <c r="J1207" s="37">
        <f t="shared" si="249"/>
        <v>71017</v>
      </c>
      <c r="K1207" s="37">
        <f t="shared" si="250"/>
        <v>236099</v>
      </c>
      <c r="L1207" s="37"/>
      <c r="M1207" s="37">
        <f t="shared" si="251"/>
        <v>54014</v>
      </c>
      <c r="N1207" s="37">
        <f t="shared" si="252"/>
        <v>240307</v>
      </c>
      <c r="O1207" s="37">
        <f t="shared" si="253"/>
        <v>294321</v>
      </c>
      <c r="P1207" s="37">
        <f t="shared" si="254"/>
        <v>294321</v>
      </c>
      <c r="Q1207" s="37">
        <f t="shared" si="255"/>
        <v>276348</v>
      </c>
    </row>
    <row r="1208" spans="1:17" s="34" customFormat="1" ht="15" x14ac:dyDescent="0.3">
      <c r="A1208" s="53">
        <v>57323</v>
      </c>
      <c r="B1208" s="54" t="s">
        <v>1534</v>
      </c>
      <c r="C1208" s="62">
        <v>52779.07</v>
      </c>
      <c r="D1208" s="35">
        <f t="shared" si="256"/>
        <v>7.297529476896565E-5</v>
      </c>
      <c r="E1208" s="61">
        <f t="shared" si="244"/>
        <v>425414</v>
      </c>
      <c r="F1208" s="36">
        <f t="shared" si="245"/>
        <v>755397</v>
      </c>
      <c r="G1208" s="36">
        <f t="shared" si="246"/>
        <v>148627</v>
      </c>
      <c r="H1208" s="37">
        <f t="shared" si="247"/>
        <v>1179</v>
      </c>
      <c r="I1208" s="37">
        <f t="shared" si="248"/>
        <v>45568</v>
      </c>
      <c r="J1208" s="37">
        <f t="shared" si="249"/>
        <v>20111</v>
      </c>
      <c r="K1208" s="37">
        <f t="shared" si="250"/>
        <v>66858</v>
      </c>
      <c r="L1208" s="37"/>
      <c r="M1208" s="37">
        <f t="shared" si="251"/>
        <v>15296</v>
      </c>
      <c r="N1208" s="37">
        <f t="shared" si="252"/>
        <v>68050</v>
      </c>
      <c r="O1208" s="37">
        <f t="shared" si="253"/>
        <v>83346</v>
      </c>
      <c r="P1208" s="37">
        <f t="shared" si="254"/>
        <v>83346</v>
      </c>
      <c r="Q1208" s="37">
        <f t="shared" si="255"/>
        <v>78255</v>
      </c>
    </row>
    <row r="1209" spans="1:17" s="34" customFormat="1" ht="15" x14ac:dyDescent="0.3">
      <c r="A1209" s="53">
        <v>57501</v>
      </c>
      <c r="B1209" s="54" t="s">
        <v>1535</v>
      </c>
      <c r="C1209" s="62">
        <v>13376651.25</v>
      </c>
      <c r="D1209" s="35">
        <f t="shared" si="256"/>
        <v>1.8495306340001877E-2</v>
      </c>
      <c r="E1209" s="61">
        <f>ROUND(D1209*$E$10,0)+1</f>
        <v>107819437</v>
      </c>
      <c r="F1209" s="36">
        <f>+ROUND(D1209*$F$10,0)+1</f>
        <v>191452514</v>
      </c>
      <c r="G1209" s="36">
        <f t="shared" si="246"/>
        <v>37668930</v>
      </c>
      <c r="H1209" s="37">
        <f>ROUND(D1209*$H$10,0)-1</f>
        <v>298904</v>
      </c>
      <c r="I1209" s="37">
        <f>ROUND(D1209*$I$10,0)-1</f>
        <v>11549004</v>
      </c>
      <c r="J1209" s="37">
        <f>ROUND(D1209*$J$10,0)+1</f>
        <v>5096934</v>
      </c>
      <c r="K1209" s="37">
        <f t="shared" si="250"/>
        <v>16944842</v>
      </c>
      <c r="L1209" s="37"/>
      <c r="M1209" s="37">
        <f>ROUND(D1209*$M$10,0)+1</f>
        <v>3876625</v>
      </c>
      <c r="N1209" s="37">
        <f>ROUND(D1209*$N$10,0)+1</f>
        <v>17246889</v>
      </c>
      <c r="O1209" s="37">
        <f t="shared" si="253"/>
        <v>21123514</v>
      </c>
      <c r="P1209" s="37">
        <f t="shared" si="254"/>
        <v>21123514</v>
      </c>
      <c r="Q1209" s="37">
        <f>ROUND(D1209*$Q$10,0)-1</f>
        <v>19833527</v>
      </c>
    </row>
    <row r="1210" spans="1:17" s="34" customFormat="1" ht="15" x14ac:dyDescent="0.3">
      <c r="A1210" s="53">
        <v>57503</v>
      </c>
      <c r="B1210" s="54" t="s">
        <v>1536</v>
      </c>
      <c r="C1210" s="62">
        <v>1533210.56</v>
      </c>
      <c r="D1210" s="35">
        <f t="shared" si="256"/>
        <v>2.1199026917088706E-3</v>
      </c>
      <c r="E1210" s="61">
        <f t="shared" si="244"/>
        <v>12358093</v>
      </c>
      <c r="F1210" s="36">
        <f t="shared" si="245"/>
        <v>21943983</v>
      </c>
      <c r="G1210" s="36">
        <f t="shared" si="246"/>
        <v>4317553</v>
      </c>
      <c r="H1210" s="37">
        <f t="shared" si="247"/>
        <v>34260</v>
      </c>
      <c r="I1210" s="37">
        <f t="shared" si="248"/>
        <v>1323729</v>
      </c>
      <c r="J1210" s="37">
        <f t="shared" si="249"/>
        <v>584202</v>
      </c>
      <c r="K1210" s="37">
        <f t="shared" si="250"/>
        <v>1942191</v>
      </c>
      <c r="L1210" s="37"/>
      <c r="M1210" s="37">
        <f t="shared" si="251"/>
        <v>444333</v>
      </c>
      <c r="N1210" s="37">
        <f t="shared" si="252"/>
        <v>1976811</v>
      </c>
      <c r="O1210" s="37">
        <f t="shared" si="253"/>
        <v>2421144</v>
      </c>
      <c r="P1210" s="37">
        <f t="shared" si="254"/>
        <v>2421144</v>
      </c>
      <c r="Q1210" s="37">
        <f t="shared" si="255"/>
        <v>2273287</v>
      </c>
    </row>
    <row r="1211" spans="1:17" s="34" customFormat="1" ht="15" x14ac:dyDescent="0.3">
      <c r="A1211" s="53">
        <v>57508</v>
      </c>
      <c r="B1211" s="54" t="s">
        <v>1537</v>
      </c>
      <c r="C1211" s="62">
        <v>399329.38</v>
      </c>
      <c r="D1211" s="35">
        <f t="shared" si="256"/>
        <v>5.5213514022525018E-4</v>
      </c>
      <c r="E1211" s="61">
        <f t="shared" si="244"/>
        <v>3218703</v>
      </c>
      <c r="F1211" s="36">
        <f t="shared" si="245"/>
        <v>5715378</v>
      </c>
      <c r="G1211" s="36">
        <f t="shared" si="246"/>
        <v>1124520</v>
      </c>
      <c r="H1211" s="37">
        <f t="shared" si="247"/>
        <v>8923</v>
      </c>
      <c r="I1211" s="37">
        <f t="shared" si="248"/>
        <v>344769</v>
      </c>
      <c r="J1211" s="37">
        <f t="shared" si="249"/>
        <v>152157</v>
      </c>
      <c r="K1211" s="37">
        <f t="shared" si="250"/>
        <v>505849</v>
      </c>
      <c r="L1211" s="37"/>
      <c r="M1211" s="37">
        <f t="shared" si="251"/>
        <v>115728</v>
      </c>
      <c r="N1211" s="37">
        <f t="shared" si="252"/>
        <v>514866</v>
      </c>
      <c r="O1211" s="37">
        <f t="shared" si="253"/>
        <v>630594</v>
      </c>
      <c r="P1211" s="37">
        <f t="shared" si="254"/>
        <v>630594</v>
      </c>
      <c r="Q1211" s="37">
        <f t="shared" si="255"/>
        <v>592085</v>
      </c>
    </row>
    <row r="1212" spans="1:17" s="34" customFormat="1" ht="15" x14ac:dyDescent="0.3">
      <c r="A1212" s="53">
        <v>57551</v>
      </c>
      <c r="B1212" s="54" t="s">
        <v>1538</v>
      </c>
      <c r="C1212" s="62">
        <v>975069.87</v>
      </c>
      <c r="D1212" s="35">
        <f t="shared" si="256"/>
        <v>1.3481861499944393E-3</v>
      </c>
      <c r="E1212" s="61">
        <f t="shared" si="244"/>
        <v>7859328</v>
      </c>
      <c r="F1212" s="36">
        <f t="shared" si="245"/>
        <v>13955629</v>
      </c>
      <c r="G1212" s="36">
        <f t="shared" si="246"/>
        <v>2745817</v>
      </c>
      <c r="H1212" s="37">
        <f t="shared" si="247"/>
        <v>21788</v>
      </c>
      <c r="I1212" s="37">
        <f t="shared" si="248"/>
        <v>841846</v>
      </c>
      <c r="J1212" s="37">
        <f t="shared" si="249"/>
        <v>371533</v>
      </c>
      <c r="K1212" s="37">
        <f t="shared" si="250"/>
        <v>1235167</v>
      </c>
      <c r="L1212" s="37"/>
      <c r="M1212" s="37">
        <f t="shared" si="251"/>
        <v>282580</v>
      </c>
      <c r="N1212" s="37">
        <f t="shared" si="252"/>
        <v>1257185</v>
      </c>
      <c r="O1212" s="37">
        <f t="shared" si="253"/>
        <v>1539765</v>
      </c>
      <c r="P1212" s="37">
        <f t="shared" si="254"/>
        <v>1539765</v>
      </c>
      <c r="Q1212" s="37">
        <f t="shared" si="255"/>
        <v>1445734</v>
      </c>
    </row>
    <row r="1213" spans="1:17" s="34" customFormat="1" ht="15" x14ac:dyDescent="0.3">
      <c r="A1213" s="53">
        <v>57573</v>
      </c>
      <c r="B1213" s="54" t="s">
        <v>1539</v>
      </c>
      <c r="C1213" s="62">
        <v>3994034.33</v>
      </c>
      <c r="D1213" s="35">
        <f t="shared" si="256"/>
        <v>5.5223753004575151E-3</v>
      </c>
      <c r="E1213" s="61">
        <f t="shared" si="244"/>
        <v>32193000</v>
      </c>
      <c r="F1213" s="36">
        <f t="shared" si="245"/>
        <v>57164375</v>
      </c>
      <c r="G1213" s="36">
        <f t="shared" si="246"/>
        <v>11247284</v>
      </c>
      <c r="H1213" s="37">
        <f t="shared" si="247"/>
        <v>89248</v>
      </c>
      <c r="I1213" s="37">
        <f t="shared" si="248"/>
        <v>3448331</v>
      </c>
      <c r="J1213" s="37">
        <f t="shared" si="249"/>
        <v>1521855</v>
      </c>
      <c r="K1213" s="37">
        <f t="shared" si="250"/>
        <v>5059434</v>
      </c>
      <c r="L1213" s="37"/>
      <c r="M1213" s="37">
        <f t="shared" si="251"/>
        <v>1157492</v>
      </c>
      <c r="N1213" s="37">
        <f t="shared" si="252"/>
        <v>5149619</v>
      </c>
      <c r="O1213" s="37">
        <f t="shared" si="253"/>
        <v>6307111</v>
      </c>
      <c r="P1213" s="37">
        <f t="shared" si="254"/>
        <v>6307111</v>
      </c>
      <c r="Q1213" s="37">
        <f t="shared" si="255"/>
        <v>5921945</v>
      </c>
    </row>
    <row r="1214" spans="1:17" s="34" customFormat="1" ht="15" x14ac:dyDescent="0.3">
      <c r="A1214" s="53">
        <v>57575</v>
      </c>
      <c r="B1214" s="54" t="s">
        <v>1540</v>
      </c>
      <c r="C1214" s="62">
        <v>274034.69</v>
      </c>
      <c r="D1214" s="35">
        <f t="shared" si="256"/>
        <v>3.788956925476732E-4</v>
      </c>
      <c r="E1214" s="61">
        <f t="shared" si="244"/>
        <v>2208794</v>
      </c>
      <c r="F1214" s="36">
        <f t="shared" si="245"/>
        <v>3922105</v>
      </c>
      <c r="G1214" s="36">
        <f t="shared" si="246"/>
        <v>771687</v>
      </c>
      <c r="H1214" s="37">
        <f t="shared" si="247"/>
        <v>6123</v>
      </c>
      <c r="I1214" s="37">
        <f t="shared" si="248"/>
        <v>236593</v>
      </c>
      <c r="J1214" s="37">
        <f t="shared" si="249"/>
        <v>104416</v>
      </c>
      <c r="K1214" s="37">
        <f t="shared" si="250"/>
        <v>347132</v>
      </c>
      <c r="L1214" s="37"/>
      <c r="M1214" s="37">
        <f t="shared" si="251"/>
        <v>79417</v>
      </c>
      <c r="N1214" s="37">
        <f t="shared" si="252"/>
        <v>353321</v>
      </c>
      <c r="O1214" s="37">
        <f t="shared" si="253"/>
        <v>432738</v>
      </c>
      <c r="P1214" s="37">
        <f t="shared" si="254"/>
        <v>432738</v>
      </c>
      <c r="Q1214" s="37">
        <f t="shared" si="255"/>
        <v>406311</v>
      </c>
    </row>
    <row r="1215" spans="1:17" s="34" customFormat="1" ht="15" x14ac:dyDescent="0.3">
      <c r="A1215" s="53">
        <v>57577</v>
      </c>
      <c r="B1215" s="54" t="s">
        <v>1541</v>
      </c>
      <c r="C1215" s="62">
        <v>5514740.5700000003</v>
      </c>
      <c r="D1215" s="35">
        <f t="shared" si="256"/>
        <v>7.6249888198129234E-3</v>
      </c>
      <c r="E1215" s="61">
        <f t="shared" si="244"/>
        <v>44450304</v>
      </c>
      <c r="F1215" s="36">
        <f t="shared" si="245"/>
        <v>78929391</v>
      </c>
      <c r="G1215" s="36">
        <f t="shared" si="246"/>
        <v>15529625</v>
      </c>
      <c r="H1215" s="37">
        <f t="shared" si="247"/>
        <v>123229</v>
      </c>
      <c r="I1215" s="37">
        <f>ROUND(D1215*$I$10,0)-1</f>
        <v>4761263</v>
      </c>
      <c r="J1215" s="37">
        <f t="shared" si="249"/>
        <v>2101293</v>
      </c>
      <c r="K1215" s="37">
        <f t="shared" si="250"/>
        <v>6985785</v>
      </c>
      <c r="L1215" s="37"/>
      <c r="M1215" s="37">
        <f t="shared" si="251"/>
        <v>1598201</v>
      </c>
      <c r="N1215" s="37">
        <f t="shared" si="252"/>
        <v>7110308</v>
      </c>
      <c r="O1215" s="37">
        <f t="shared" si="253"/>
        <v>8708509</v>
      </c>
      <c r="P1215" s="37">
        <f t="shared" si="254"/>
        <v>8708509</v>
      </c>
      <c r="Q1215" s="37">
        <f t="shared" si="255"/>
        <v>8176692</v>
      </c>
    </row>
    <row r="1216" spans="1:17" s="34" customFormat="1" ht="15" x14ac:dyDescent="0.3">
      <c r="A1216" s="53">
        <v>57578</v>
      </c>
      <c r="B1216" s="54" t="s">
        <v>1542</v>
      </c>
      <c r="C1216" s="62">
        <v>1013063.01</v>
      </c>
      <c r="D1216" s="35">
        <f t="shared" si="256"/>
        <v>1.4007175907852411E-3</v>
      </c>
      <c r="E1216" s="61">
        <f t="shared" si="244"/>
        <v>8165563</v>
      </c>
      <c r="F1216" s="36">
        <f t="shared" si="245"/>
        <v>14499403</v>
      </c>
      <c r="G1216" s="36">
        <f t="shared" si="246"/>
        <v>2852807</v>
      </c>
      <c r="H1216" s="37">
        <f t="shared" si="247"/>
        <v>22637</v>
      </c>
      <c r="I1216" s="37">
        <f t="shared" si="248"/>
        <v>874649</v>
      </c>
      <c r="J1216" s="37">
        <f t="shared" si="249"/>
        <v>386010</v>
      </c>
      <c r="K1216" s="37">
        <f t="shared" si="250"/>
        <v>1283296</v>
      </c>
      <c r="L1216" s="37"/>
      <c r="M1216" s="37">
        <f t="shared" si="251"/>
        <v>293591</v>
      </c>
      <c r="N1216" s="37">
        <f t="shared" si="252"/>
        <v>1306170</v>
      </c>
      <c r="O1216" s="37">
        <f t="shared" si="253"/>
        <v>1599761</v>
      </c>
      <c r="P1216" s="37">
        <f t="shared" si="254"/>
        <v>1599761</v>
      </c>
      <c r="Q1216" s="37">
        <f t="shared" si="255"/>
        <v>1502066</v>
      </c>
    </row>
    <row r="1217" spans="1:17" s="34" customFormat="1" ht="15" x14ac:dyDescent="0.3">
      <c r="A1217" s="53">
        <v>57579</v>
      </c>
      <c r="B1217" s="54" t="s">
        <v>1543</v>
      </c>
      <c r="C1217" s="62">
        <v>227799.35</v>
      </c>
      <c r="D1217" s="35">
        <f t="shared" si="256"/>
        <v>3.1496812494855963E-4</v>
      </c>
      <c r="E1217" s="61">
        <f t="shared" si="244"/>
        <v>1836125</v>
      </c>
      <c r="F1217" s="36">
        <f t="shared" si="245"/>
        <v>3260364</v>
      </c>
      <c r="G1217" s="36">
        <f t="shared" si="246"/>
        <v>641488</v>
      </c>
      <c r="H1217" s="37">
        <f t="shared" si="247"/>
        <v>5090</v>
      </c>
      <c r="I1217" s="37">
        <f t="shared" si="248"/>
        <v>196675</v>
      </c>
      <c r="J1217" s="37">
        <f t="shared" si="249"/>
        <v>86799</v>
      </c>
      <c r="K1217" s="37">
        <f t="shared" si="250"/>
        <v>288564</v>
      </c>
      <c r="L1217" s="37"/>
      <c r="M1217" s="37">
        <f t="shared" si="251"/>
        <v>66017</v>
      </c>
      <c r="N1217" s="37">
        <f t="shared" si="252"/>
        <v>293708</v>
      </c>
      <c r="O1217" s="37">
        <f t="shared" si="253"/>
        <v>359725</v>
      </c>
      <c r="P1217" s="37">
        <f t="shared" si="254"/>
        <v>359725</v>
      </c>
      <c r="Q1217" s="37">
        <f t="shared" si="255"/>
        <v>337758</v>
      </c>
    </row>
    <row r="1218" spans="1:17" s="34" customFormat="1" ht="15" x14ac:dyDescent="0.3">
      <c r="A1218" s="53">
        <v>57582</v>
      </c>
      <c r="B1218" s="54" t="s">
        <v>1544</v>
      </c>
      <c r="C1218" s="62">
        <v>448790.33</v>
      </c>
      <c r="D1218" s="35">
        <f t="shared" si="256"/>
        <v>6.2052261665867484E-4</v>
      </c>
      <c r="E1218" s="61">
        <f t="shared" si="244"/>
        <v>3617372</v>
      </c>
      <c r="F1218" s="36">
        <f t="shared" si="245"/>
        <v>6423284</v>
      </c>
      <c r="G1218" s="36">
        <f t="shared" si="246"/>
        <v>1263803</v>
      </c>
      <c r="H1218" s="37">
        <f t="shared" si="247"/>
        <v>10028</v>
      </c>
      <c r="I1218" s="37">
        <f t="shared" si="248"/>
        <v>387472</v>
      </c>
      <c r="J1218" s="37">
        <f t="shared" si="249"/>
        <v>171004</v>
      </c>
      <c r="K1218" s="37">
        <f t="shared" si="250"/>
        <v>568504</v>
      </c>
      <c r="L1218" s="37"/>
      <c r="M1218" s="37">
        <f t="shared" si="251"/>
        <v>130062</v>
      </c>
      <c r="N1218" s="37">
        <f t="shared" si="252"/>
        <v>578638</v>
      </c>
      <c r="O1218" s="37">
        <f t="shared" si="253"/>
        <v>708700</v>
      </c>
      <c r="P1218" s="37">
        <f t="shared" si="254"/>
        <v>708700</v>
      </c>
      <c r="Q1218" s="37">
        <f t="shared" si="255"/>
        <v>665420</v>
      </c>
    </row>
    <row r="1219" spans="1:17" s="34" customFormat="1" ht="15" x14ac:dyDescent="0.3">
      <c r="A1219" s="53">
        <v>57583</v>
      </c>
      <c r="B1219" s="54" t="s">
        <v>1545</v>
      </c>
      <c r="C1219" s="62">
        <v>355922.76</v>
      </c>
      <c r="D1219" s="35">
        <f t="shared" si="256"/>
        <v>4.9211871914347518E-4</v>
      </c>
      <c r="E1219" s="61">
        <f t="shared" si="244"/>
        <v>2868834</v>
      </c>
      <c r="F1219" s="36">
        <f t="shared" si="245"/>
        <v>5094123</v>
      </c>
      <c r="G1219" s="36">
        <f t="shared" si="246"/>
        <v>1002286</v>
      </c>
      <c r="H1219" s="37">
        <f t="shared" si="247"/>
        <v>7953</v>
      </c>
      <c r="I1219" s="37">
        <f t="shared" si="248"/>
        <v>307293</v>
      </c>
      <c r="J1219" s="37">
        <f t="shared" si="249"/>
        <v>135618</v>
      </c>
      <c r="K1219" s="37">
        <f t="shared" si="250"/>
        <v>450864</v>
      </c>
      <c r="L1219" s="37"/>
      <c r="M1219" s="37">
        <f t="shared" si="251"/>
        <v>103148</v>
      </c>
      <c r="N1219" s="37">
        <f t="shared" si="252"/>
        <v>458901</v>
      </c>
      <c r="O1219" s="37">
        <f t="shared" si="253"/>
        <v>562049</v>
      </c>
      <c r="P1219" s="37">
        <f t="shared" si="254"/>
        <v>562049</v>
      </c>
      <c r="Q1219" s="37">
        <f t="shared" si="255"/>
        <v>527726</v>
      </c>
    </row>
    <row r="1220" spans="1:17" s="34" customFormat="1" ht="15" x14ac:dyDescent="0.3">
      <c r="A1220" s="53">
        <v>57584</v>
      </c>
      <c r="B1220" s="54" t="s">
        <v>1546</v>
      </c>
      <c r="C1220" s="62">
        <v>1843304.08</v>
      </c>
      <c r="D1220" s="35">
        <f t="shared" si="256"/>
        <v>2.5486553398314338E-3</v>
      </c>
      <c r="E1220" s="61">
        <f t="shared" si="244"/>
        <v>14857531</v>
      </c>
      <c r="F1220" s="36">
        <f t="shared" si="245"/>
        <v>26382178</v>
      </c>
      <c r="G1220" s="36">
        <f t="shared" si="246"/>
        <v>5190783</v>
      </c>
      <c r="H1220" s="37">
        <f t="shared" si="247"/>
        <v>41189</v>
      </c>
      <c r="I1220" s="37">
        <f t="shared" si="248"/>
        <v>1591454</v>
      </c>
      <c r="J1220" s="37">
        <f t="shared" si="249"/>
        <v>702358</v>
      </c>
      <c r="K1220" s="37">
        <f t="shared" si="250"/>
        <v>2335001</v>
      </c>
      <c r="L1220" s="37"/>
      <c r="M1220" s="37">
        <f t="shared" si="251"/>
        <v>534199</v>
      </c>
      <c r="N1220" s="37">
        <f t="shared" si="252"/>
        <v>2376623</v>
      </c>
      <c r="O1220" s="37">
        <f t="shared" si="253"/>
        <v>2910822</v>
      </c>
      <c r="P1220" s="37">
        <f t="shared" si="254"/>
        <v>2910822</v>
      </c>
      <c r="Q1220" s="37">
        <f t="shared" si="255"/>
        <v>2733062</v>
      </c>
    </row>
    <row r="1221" spans="1:17" s="34" customFormat="1" ht="15" x14ac:dyDescent="0.3">
      <c r="A1221" s="53">
        <v>57603</v>
      </c>
      <c r="B1221" s="54" t="s">
        <v>1547</v>
      </c>
      <c r="C1221" s="62">
        <v>3181014.47</v>
      </c>
      <c r="D1221" s="35">
        <f t="shared" si="256"/>
        <v>4.3982485597528539E-3</v>
      </c>
      <c r="E1221" s="61">
        <f>ROUND(D1221*$E$10,0)-1</f>
        <v>25639838</v>
      </c>
      <c r="F1221" s="36">
        <f>+ROUND(D1221*$F$10,0)-1</f>
        <v>45528076</v>
      </c>
      <c r="G1221" s="36">
        <f t="shared" si="246"/>
        <v>8957803</v>
      </c>
      <c r="H1221" s="37">
        <f t="shared" si="247"/>
        <v>71081</v>
      </c>
      <c r="I1221" s="37">
        <f>ROUND(D1221*$I$10,0)+1</f>
        <v>2746395</v>
      </c>
      <c r="J1221" s="37">
        <f>ROUND(D1221*$J$10,0)-1</f>
        <v>1212068</v>
      </c>
      <c r="K1221" s="37">
        <f t="shared" si="250"/>
        <v>4029544</v>
      </c>
      <c r="L1221" s="37"/>
      <c r="M1221" s="37">
        <f>ROUND(D1221*$M$10,0)-1</f>
        <v>921874</v>
      </c>
      <c r="N1221" s="37">
        <f>ROUND(D1221*$N$10,0)-1</f>
        <v>4101369</v>
      </c>
      <c r="O1221" s="37">
        <f t="shared" si="253"/>
        <v>5023243</v>
      </c>
      <c r="P1221" s="37">
        <f t="shared" si="254"/>
        <v>5023243</v>
      </c>
      <c r="Q1221" s="37">
        <f t="shared" si="255"/>
        <v>4716482</v>
      </c>
    </row>
    <row r="1222" spans="1:17" s="34" customFormat="1" ht="15" x14ac:dyDescent="0.3">
      <c r="A1222" s="53">
        <v>57702</v>
      </c>
      <c r="B1222" s="54" t="s">
        <v>1548</v>
      </c>
      <c r="C1222" s="62">
        <v>9523.64</v>
      </c>
      <c r="D1222" s="35">
        <f t="shared" si="256"/>
        <v>1.3167917439119559E-5</v>
      </c>
      <c r="E1222" s="61">
        <f t="shared" si="244"/>
        <v>76763</v>
      </c>
      <c r="F1222" s="36">
        <f t="shared" si="245"/>
        <v>136307</v>
      </c>
      <c r="G1222" s="36">
        <f t="shared" si="246"/>
        <v>26819</v>
      </c>
      <c r="H1222" s="37">
        <f t="shared" si="247"/>
        <v>213</v>
      </c>
      <c r="I1222" s="37">
        <f t="shared" si="248"/>
        <v>8222</v>
      </c>
      <c r="J1222" s="37">
        <f t="shared" si="249"/>
        <v>3629</v>
      </c>
      <c r="K1222" s="37">
        <f t="shared" si="250"/>
        <v>12064</v>
      </c>
      <c r="L1222" s="37"/>
      <c r="M1222" s="37">
        <f t="shared" si="251"/>
        <v>2760</v>
      </c>
      <c r="N1222" s="37">
        <f t="shared" si="252"/>
        <v>12279</v>
      </c>
      <c r="O1222" s="37">
        <f t="shared" si="253"/>
        <v>15039</v>
      </c>
      <c r="P1222" s="37">
        <f t="shared" si="254"/>
        <v>15039</v>
      </c>
      <c r="Q1222" s="37">
        <f t="shared" si="255"/>
        <v>14121</v>
      </c>
    </row>
    <row r="1223" spans="1:17" s="34" customFormat="1" ht="15" x14ac:dyDescent="0.3">
      <c r="A1223" s="53">
        <v>57703</v>
      </c>
      <c r="B1223" s="54" t="s">
        <v>1549</v>
      </c>
      <c r="C1223" s="62">
        <v>198923.97</v>
      </c>
      <c r="D1223" s="35">
        <f t="shared" si="256"/>
        <v>2.750434092029829E-4</v>
      </c>
      <c r="E1223" s="61">
        <f t="shared" si="244"/>
        <v>1603381</v>
      </c>
      <c r="F1223" s="36">
        <f t="shared" si="245"/>
        <v>2847087</v>
      </c>
      <c r="G1223" s="36">
        <f t="shared" si="246"/>
        <v>560174</v>
      </c>
      <c r="H1223" s="37">
        <f t="shared" si="247"/>
        <v>4445</v>
      </c>
      <c r="I1223" s="37">
        <f t="shared" si="248"/>
        <v>171745</v>
      </c>
      <c r="J1223" s="37">
        <f t="shared" si="249"/>
        <v>75796</v>
      </c>
      <c r="K1223" s="37">
        <f t="shared" si="250"/>
        <v>251986</v>
      </c>
      <c r="L1223" s="37"/>
      <c r="M1223" s="37">
        <f t="shared" si="251"/>
        <v>57649</v>
      </c>
      <c r="N1223" s="37">
        <f t="shared" si="252"/>
        <v>256478</v>
      </c>
      <c r="O1223" s="37">
        <f t="shared" si="253"/>
        <v>314127</v>
      </c>
      <c r="P1223" s="37">
        <f t="shared" si="254"/>
        <v>314127</v>
      </c>
      <c r="Q1223" s="37">
        <f t="shared" si="255"/>
        <v>294944</v>
      </c>
    </row>
    <row r="1224" spans="1:17" s="34" customFormat="1" ht="15" x14ac:dyDescent="0.3">
      <c r="A1224" s="53">
        <v>58201</v>
      </c>
      <c r="B1224" s="54" t="s">
        <v>1550</v>
      </c>
      <c r="C1224" s="62">
        <v>267436.13</v>
      </c>
      <c r="D1224" s="35">
        <f t="shared" si="256"/>
        <v>3.6977215435250027E-4</v>
      </c>
      <c r="E1224" s="61">
        <f t="shared" si="244"/>
        <v>2155608</v>
      </c>
      <c r="F1224" s="36">
        <f t="shared" si="245"/>
        <v>3827663</v>
      </c>
      <c r="G1224" s="36">
        <f t="shared" si="246"/>
        <v>753106</v>
      </c>
      <c r="H1224" s="37">
        <f t="shared" si="247"/>
        <v>5976</v>
      </c>
      <c r="I1224" s="37">
        <f t="shared" si="248"/>
        <v>230896</v>
      </c>
      <c r="J1224" s="37">
        <f t="shared" si="249"/>
        <v>101902</v>
      </c>
      <c r="K1224" s="37">
        <f t="shared" si="250"/>
        <v>338774</v>
      </c>
      <c r="L1224" s="37"/>
      <c r="M1224" s="37">
        <f t="shared" si="251"/>
        <v>77504</v>
      </c>
      <c r="N1224" s="37">
        <f t="shared" si="252"/>
        <v>344813</v>
      </c>
      <c r="O1224" s="37">
        <f t="shared" si="253"/>
        <v>422317</v>
      </c>
      <c r="P1224" s="37">
        <f t="shared" si="254"/>
        <v>422317</v>
      </c>
      <c r="Q1224" s="37">
        <f t="shared" si="255"/>
        <v>396527</v>
      </c>
    </row>
    <row r="1225" spans="1:17" s="34" customFormat="1" ht="15" x14ac:dyDescent="0.3">
      <c r="A1225" s="53">
        <v>58203</v>
      </c>
      <c r="B1225" s="54" t="s">
        <v>1551</v>
      </c>
      <c r="C1225" s="62">
        <v>18678.89</v>
      </c>
      <c r="D1225" s="35">
        <f t="shared" si="256"/>
        <v>2.5826478255624525E-5</v>
      </c>
      <c r="E1225" s="61">
        <f t="shared" si="244"/>
        <v>150557</v>
      </c>
      <c r="F1225" s="36">
        <f t="shared" si="245"/>
        <v>267340</v>
      </c>
      <c r="G1225" s="36">
        <f t="shared" si="246"/>
        <v>52600</v>
      </c>
      <c r="H1225" s="37">
        <f t="shared" si="247"/>
        <v>417</v>
      </c>
      <c r="I1225" s="37">
        <f t="shared" si="248"/>
        <v>16127</v>
      </c>
      <c r="J1225" s="37">
        <f t="shared" si="249"/>
        <v>7117</v>
      </c>
      <c r="K1225" s="37">
        <f t="shared" si="250"/>
        <v>23661</v>
      </c>
      <c r="L1225" s="37"/>
      <c r="M1225" s="37">
        <f t="shared" si="251"/>
        <v>5413</v>
      </c>
      <c r="N1225" s="37">
        <f t="shared" si="252"/>
        <v>24083</v>
      </c>
      <c r="O1225" s="37">
        <f t="shared" si="253"/>
        <v>29496</v>
      </c>
      <c r="P1225" s="37">
        <f t="shared" si="254"/>
        <v>29496</v>
      </c>
      <c r="Q1225" s="37">
        <f t="shared" si="255"/>
        <v>27695</v>
      </c>
    </row>
    <row r="1226" spans="1:17" s="34" customFormat="1" ht="15" x14ac:dyDescent="0.3">
      <c r="A1226" s="53">
        <v>58205</v>
      </c>
      <c r="B1226" s="54" t="s">
        <v>1552</v>
      </c>
      <c r="C1226" s="62">
        <v>16987.169999999998</v>
      </c>
      <c r="D1226" s="35">
        <f t="shared" si="256"/>
        <v>2.3487411544775798E-5</v>
      </c>
      <c r="E1226" s="61">
        <f t="shared" si="244"/>
        <v>136921</v>
      </c>
      <c r="F1226" s="36">
        <f t="shared" si="245"/>
        <v>243128</v>
      </c>
      <c r="G1226" s="36">
        <f t="shared" si="246"/>
        <v>47836</v>
      </c>
      <c r="H1226" s="37">
        <f t="shared" si="247"/>
        <v>380</v>
      </c>
      <c r="I1226" s="37">
        <f t="shared" si="248"/>
        <v>14666</v>
      </c>
      <c r="J1226" s="37">
        <f t="shared" si="249"/>
        <v>6473</v>
      </c>
      <c r="K1226" s="37">
        <f t="shared" si="250"/>
        <v>21519</v>
      </c>
      <c r="L1226" s="37"/>
      <c r="M1226" s="37">
        <f t="shared" si="251"/>
        <v>4923</v>
      </c>
      <c r="N1226" s="37">
        <f t="shared" si="252"/>
        <v>21902</v>
      </c>
      <c r="O1226" s="37">
        <f t="shared" si="253"/>
        <v>26825</v>
      </c>
      <c r="P1226" s="37">
        <f t="shared" si="254"/>
        <v>26825</v>
      </c>
      <c r="Q1226" s="37">
        <f t="shared" si="255"/>
        <v>25187</v>
      </c>
    </row>
    <row r="1227" spans="1:17" s="34" customFormat="1" ht="15" x14ac:dyDescent="0.3">
      <c r="A1227" s="53">
        <v>58301</v>
      </c>
      <c r="B1227" s="54" t="s">
        <v>1553</v>
      </c>
      <c r="C1227" s="62">
        <v>25890.35</v>
      </c>
      <c r="D1227" s="35">
        <f t="shared" si="256"/>
        <v>3.5797446277884198E-5</v>
      </c>
      <c r="E1227" s="61">
        <f t="shared" si="244"/>
        <v>208683</v>
      </c>
      <c r="F1227" s="36">
        <f t="shared" si="245"/>
        <v>370554</v>
      </c>
      <c r="G1227" s="36">
        <f t="shared" si="246"/>
        <v>72908</v>
      </c>
      <c r="H1227" s="37">
        <f t="shared" si="247"/>
        <v>579</v>
      </c>
      <c r="I1227" s="37">
        <f t="shared" si="248"/>
        <v>22353</v>
      </c>
      <c r="J1227" s="37">
        <f t="shared" si="249"/>
        <v>9865</v>
      </c>
      <c r="K1227" s="37">
        <f t="shared" si="250"/>
        <v>32797</v>
      </c>
      <c r="L1227" s="37"/>
      <c r="M1227" s="37">
        <f t="shared" si="251"/>
        <v>7503</v>
      </c>
      <c r="N1227" s="37">
        <f t="shared" si="252"/>
        <v>33381</v>
      </c>
      <c r="O1227" s="37">
        <f t="shared" si="253"/>
        <v>40884</v>
      </c>
      <c r="P1227" s="37">
        <f t="shared" si="254"/>
        <v>40884</v>
      </c>
      <c r="Q1227" s="37">
        <f t="shared" si="255"/>
        <v>38388</v>
      </c>
    </row>
    <row r="1228" spans="1:17" s="34" customFormat="1" ht="15" x14ac:dyDescent="0.3">
      <c r="A1228" s="53">
        <v>58302</v>
      </c>
      <c r="B1228" s="54" t="s">
        <v>1554</v>
      </c>
      <c r="C1228" s="62">
        <v>16674.21</v>
      </c>
      <c r="D1228" s="35">
        <f t="shared" si="256"/>
        <v>2.3054695541047514E-5</v>
      </c>
      <c r="E1228" s="61">
        <f t="shared" ref="E1228:E1291" si="257">ROUND(D1228*$E$10,0)</f>
        <v>134399</v>
      </c>
      <c r="F1228" s="36">
        <f t="shared" ref="F1228:F1291" si="258">+ROUND(D1228*$F$10,0)</f>
        <v>238649</v>
      </c>
      <c r="G1228" s="36">
        <f t="shared" ref="G1228:G1291" si="259">+ROUND(D1228*$G$10,0)</f>
        <v>46955</v>
      </c>
      <c r="H1228" s="37">
        <f t="shared" ref="H1228:H1291" si="260">ROUND(D1228*$H$10,0)</f>
        <v>373</v>
      </c>
      <c r="I1228" s="37">
        <f t="shared" ref="I1228:I1291" si="261">ROUND(D1228*$I$10,0)</f>
        <v>14396</v>
      </c>
      <c r="J1228" s="37">
        <f t="shared" ref="J1228:J1291" si="262">ROUND(D1228*$J$10,0)</f>
        <v>6353</v>
      </c>
      <c r="K1228" s="37">
        <f t="shared" ref="K1228:K1291" si="263">ROUND(SUM(H1228:J1228),0)</f>
        <v>21122</v>
      </c>
      <c r="L1228" s="37"/>
      <c r="M1228" s="37">
        <f t="shared" ref="M1228:M1291" si="264">ROUND(D1228*$M$10,0)</f>
        <v>4832</v>
      </c>
      <c r="N1228" s="37">
        <f t="shared" ref="N1228:N1291" si="265">ROUND(D1228*$N$10,0)</f>
        <v>21499</v>
      </c>
      <c r="O1228" s="37">
        <f t="shared" ref="O1228:O1291" si="266">ROUND(SUM(L1228:N1228),0)</f>
        <v>26331</v>
      </c>
      <c r="P1228" s="37">
        <f t="shared" ref="P1228:P1291" si="267">ROUND(SUM(M1228:N1228),0)</f>
        <v>26331</v>
      </c>
      <c r="Q1228" s="37">
        <f t="shared" ref="Q1228:Q1291" si="268">ROUND(D1228*$Q$10,0)</f>
        <v>24723</v>
      </c>
    </row>
    <row r="1229" spans="1:17" s="34" customFormat="1" ht="15" x14ac:dyDescent="0.3">
      <c r="A1229" s="53">
        <v>58303</v>
      </c>
      <c r="B1229" s="54" t="s">
        <v>1555</v>
      </c>
      <c r="C1229" s="62">
        <v>30020.17</v>
      </c>
      <c r="D1229" s="35">
        <f t="shared" ref="D1229:D1292" si="269">+C1229/$C$10</f>
        <v>4.1507566441857714E-5</v>
      </c>
      <c r="E1229" s="61">
        <f t="shared" si="257"/>
        <v>241971</v>
      </c>
      <c r="F1229" s="36">
        <f t="shared" si="258"/>
        <v>429662</v>
      </c>
      <c r="G1229" s="36">
        <f t="shared" si="259"/>
        <v>84537</v>
      </c>
      <c r="H1229" s="37">
        <f t="shared" si="260"/>
        <v>671</v>
      </c>
      <c r="I1229" s="37">
        <f t="shared" si="261"/>
        <v>25919</v>
      </c>
      <c r="J1229" s="37">
        <f t="shared" si="262"/>
        <v>11439</v>
      </c>
      <c r="K1229" s="37">
        <f t="shared" si="263"/>
        <v>38029</v>
      </c>
      <c r="L1229" s="37"/>
      <c r="M1229" s="37">
        <f t="shared" si="264"/>
        <v>8700</v>
      </c>
      <c r="N1229" s="37">
        <f t="shared" si="265"/>
        <v>38706</v>
      </c>
      <c r="O1229" s="37">
        <f t="shared" si="266"/>
        <v>47406</v>
      </c>
      <c r="P1229" s="37">
        <f t="shared" si="267"/>
        <v>47406</v>
      </c>
      <c r="Q1229" s="37">
        <f t="shared" si="268"/>
        <v>44511</v>
      </c>
    </row>
    <row r="1230" spans="1:17" s="34" customFormat="1" ht="15" x14ac:dyDescent="0.3">
      <c r="A1230" s="53">
        <v>58305</v>
      </c>
      <c r="B1230" s="54" t="s">
        <v>1556</v>
      </c>
      <c r="C1230" s="62">
        <v>7038.68</v>
      </c>
      <c r="D1230" s="35">
        <f t="shared" si="269"/>
        <v>9.7320727285346859E-6</v>
      </c>
      <c r="E1230" s="61">
        <f t="shared" si="257"/>
        <v>56734</v>
      </c>
      <c r="F1230" s="36">
        <f t="shared" si="258"/>
        <v>100741</v>
      </c>
      <c r="G1230" s="36">
        <f t="shared" si="259"/>
        <v>19821</v>
      </c>
      <c r="H1230" s="37">
        <f t="shared" si="260"/>
        <v>157</v>
      </c>
      <c r="I1230" s="37">
        <f t="shared" si="261"/>
        <v>6077</v>
      </c>
      <c r="J1230" s="37">
        <f t="shared" si="262"/>
        <v>2682</v>
      </c>
      <c r="K1230" s="37">
        <f t="shared" si="263"/>
        <v>8916</v>
      </c>
      <c r="L1230" s="37"/>
      <c r="M1230" s="37">
        <f t="shared" si="264"/>
        <v>2040</v>
      </c>
      <c r="N1230" s="37">
        <f t="shared" si="265"/>
        <v>9075</v>
      </c>
      <c r="O1230" s="37">
        <f t="shared" si="266"/>
        <v>11115</v>
      </c>
      <c r="P1230" s="37">
        <f t="shared" si="267"/>
        <v>11115</v>
      </c>
      <c r="Q1230" s="37">
        <f t="shared" si="268"/>
        <v>10436</v>
      </c>
    </row>
    <row r="1231" spans="1:17" s="34" customFormat="1" ht="15" x14ac:dyDescent="0.3">
      <c r="A1231" s="53">
        <v>58306</v>
      </c>
      <c r="B1231" s="54" t="s">
        <v>1557</v>
      </c>
      <c r="C1231" s="62">
        <v>2917.01</v>
      </c>
      <c r="D1231" s="35">
        <f t="shared" si="269"/>
        <v>4.0332212104915928E-6</v>
      </c>
      <c r="E1231" s="61">
        <f t="shared" si="257"/>
        <v>23512</v>
      </c>
      <c r="F1231" s="36">
        <f t="shared" si="258"/>
        <v>41750</v>
      </c>
      <c r="G1231" s="36">
        <f t="shared" si="259"/>
        <v>8214</v>
      </c>
      <c r="H1231" s="37">
        <f t="shared" si="260"/>
        <v>65</v>
      </c>
      <c r="I1231" s="37">
        <f t="shared" si="261"/>
        <v>2518</v>
      </c>
      <c r="J1231" s="37">
        <f t="shared" si="262"/>
        <v>1111</v>
      </c>
      <c r="K1231" s="37">
        <f t="shared" si="263"/>
        <v>3694</v>
      </c>
      <c r="L1231" s="37"/>
      <c r="M1231" s="37">
        <f t="shared" si="264"/>
        <v>845</v>
      </c>
      <c r="N1231" s="37">
        <f t="shared" si="265"/>
        <v>3761</v>
      </c>
      <c r="O1231" s="37">
        <f t="shared" si="266"/>
        <v>4606</v>
      </c>
      <c r="P1231" s="37">
        <f t="shared" si="267"/>
        <v>4606</v>
      </c>
      <c r="Q1231" s="37">
        <f t="shared" si="268"/>
        <v>4325</v>
      </c>
    </row>
    <row r="1232" spans="1:17" s="34" customFormat="1" ht="15" x14ac:dyDescent="0.3">
      <c r="A1232" s="53">
        <v>58307</v>
      </c>
      <c r="B1232" s="54" t="s">
        <v>1558</v>
      </c>
      <c r="C1232" s="62">
        <v>94.4</v>
      </c>
      <c r="D1232" s="35">
        <f t="shared" si="269"/>
        <v>1.305227209609862E-7</v>
      </c>
      <c r="E1232" s="61">
        <f t="shared" si="257"/>
        <v>761</v>
      </c>
      <c r="F1232" s="36">
        <f t="shared" si="258"/>
        <v>1351</v>
      </c>
      <c r="G1232" s="36">
        <f t="shared" si="259"/>
        <v>266</v>
      </c>
      <c r="H1232" s="37">
        <f t="shared" si="260"/>
        <v>2</v>
      </c>
      <c r="I1232" s="37">
        <f t="shared" si="261"/>
        <v>82</v>
      </c>
      <c r="J1232" s="37">
        <f t="shared" si="262"/>
        <v>36</v>
      </c>
      <c r="K1232" s="37">
        <f t="shared" si="263"/>
        <v>120</v>
      </c>
      <c r="L1232" s="37"/>
      <c r="M1232" s="37">
        <f t="shared" si="264"/>
        <v>27</v>
      </c>
      <c r="N1232" s="37">
        <f t="shared" si="265"/>
        <v>122</v>
      </c>
      <c r="O1232" s="37">
        <f t="shared" si="266"/>
        <v>149</v>
      </c>
      <c r="P1232" s="37">
        <f t="shared" si="267"/>
        <v>149</v>
      </c>
      <c r="Q1232" s="37">
        <f t="shared" si="268"/>
        <v>140</v>
      </c>
    </row>
    <row r="1233" spans="1:17" s="34" customFormat="1" ht="15" x14ac:dyDescent="0.3">
      <c r="A1233" s="53">
        <v>58308</v>
      </c>
      <c r="B1233" s="54" t="s">
        <v>1559</v>
      </c>
      <c r="C1233" s="62">
        <v>743.4</v>
      </c>
      <c r="D1233" s="35">
        <f t="shared" si="269"/>
        <v>1.0278664275677662E-6</v>
      </c>
      <c r="E1233" s="61">
        <f t="shared" si="257"/>
        <v>5992</v>
      </c>
      <c r="F1233" s="36">
        <f t="shared" si="258"/>
        <v>10640</v>
      </c>
      <c r="G1233" s="36">
        <f t="shared" si="259"/>
        <v>2093</v>
      </c>
      <c r="H1233" s="37">
        <f t="shared" si="260"/>
        <v>17</v>
      </c>
      <c r="I1233" s="37">
        <f t="shared" si="261"/>
        <v>642</v>
      </c>
      <c r="J1233" s="37">
        <f t="shared" si="262"/>
        <v>283</v>
      </c>
      <c r="K1233" s="37">
        <f t="shared" si="263"/>
        <v>942</v>
      </c>
      <c r="L1233" s="37"/>
      <c r="M1233" s="37">
        <f t="shared" si="264"/>
        <v>215</v>
      </c>
      <c r="N1233" s="37">
        <f t="shared" si="265"/>
        <v>958</v>
      </c>
      <c r="O1233" s="37">
        <f t="shared" si="266"/>
        <v>1173</v>
      </c>
      <c r="P1233" s="37">
        <f t="shared" si="267"/>
        <v>1173</v>
      </c>
      <c r="Q1233" s="37">
        <f t="shared" si="268"/>
        <v>1102</v>
      </c>
    </row>
    <row r="1234" spans="1:17" s="34" customFormat="1" ht="15" x14ac:dyDescent="0.3">
      <c r="A1234" s="53">
        <v>58311</v>
      </c>
      <c r="B1234" s="54" t="s">
        <v>1560</v>
      </c>
      <c r="C1234" s="62">
        <v>3949.29</v>
      </c>
      <c r="D1234" s="35">
        <f t="shared" si="269"/>
        <v>5.4605092866950546E-6</v>
      </c>
      <c r="E1234" s="61">
        <f t="shared" si="257"/>
        <v>31832</v>
      </c>
      <c r="F1234" s="36">
        <f t="shared" si="258"/>
        <v>56524</v>
      </c>
      <c r="G1234" s="36">
        <f t="shared" si="259"/>
        <v>11121</v>
      </c>
      <c r="H1234" s="37">
        <f t="shared" si="260"/>
        <v>88</v>
      </c>
      <c r="I1234" s="37">
        <f t="shared" si="261"/>
        <v>3410</v>
      </c>
      <c r="J1234" s="37">
        <f t="shared" si="262"/>
        <v>1505</v>
      </c>
      <c r="K1234" s="37">
        <f t="shared" si="263"/>
        <v>5003</v>
      </c>
      <c r="L1234" s="37"/>
      <c r="M1234" s="37">
        <f t="shared" si="264"/>
        <v>1145</v>
      </c>
      <c r="N1234" s="37">
        <f t="shared" si="265"/>
        <v>5092</v>
      </c>
      <c r="O1234" s="37">
        <f t="shared" si="266"/>
        <v>6237</v>
      </c>
      <c r="P1234" s="37">
        <f t="shared" si="267"/>
        <v>6237</v>
      </c>
      <c r="Q1234" s="37">
        <f t="shared" si="268"/>
        <v>5856</v>
      </c>
    </row>
    <row r="1235" spans="1:17" s="34" customFormat="1" ht="15" x14ac:dyDescent="0.3">
      <c r="A1235" s="53">
        <v>58314</v>
      </c>
      <c r="B1235" s="54" t="s">
        <v>1561</v>
      </c>
      <c r="C1235" s="62">
        <v>3975.28</v>
      </c>
      <c r="D1235" s="35">
        <f t="shared" si="269"/>
        <v>5.4964445146375972E-6</v>
      </c>
      <c r="E1235" s="61">
        <f t="shared" si="257"/>
        <v>32042</v>
      </c>
      <c r="F1235" s="36">
        <f t="shared" si="258"/>
        <v>56896</v>
      </c>
      <c r="G1235" s="36">
        <f t="shared" si="259"/>
        <v>11194</v>
      </c>
      <c r="H1235" s="37">
        <f t="shared" si="260"/>
        <v>89</v>
      </c>
      <c r="I1235" s="37">
        <f t="shared" si="261"/>
        <v>3432</v>
      </c>
      <c r="J1235" s="37">
        <f t="shared" si="262"/>
        <v>1515</v>
      </c>
      <c r="K1235" s="37">
        <f t="shared" si="263"/>
        <v>5036</v>
      </c>
      <c r="L1235" s="37"/>
      <c r="M1235" s="37">
        <f t="shared" si="264"/>
        <v>1152</v>
      </c>
      <c r="N1235" s="37">
        <f t="shared" si="265"/>
        <v>5125</v>
      </c>
      <c r="O1235" s="37">
        <f t="shared" si="266"/>
        <v>6277</v>
      </c>
      <c r="P1235" s="37">
        <f t="shared" si="267"/>
        <v>6277</v>
      </c>
      <c r="Q1235" s="37">
        <f t="shared" si="268"/>
        <v>5894</v>
      </c>
    </row>
    <row r="1236" spans="1:17" s="34" customFormat="1" ht="15" x14ac:dyDescent="0.3">
      <c r="A1236" s="53">
        <v>58320</v>
      </c>
      <c r="B1236" s="54" t="s">
        <v>1562</v>
      </c>
      <c r="C1236" s="62">
        <v>519.24</v>
      </c>
      <c r="D1236" s="35">
        <f t="shared" si="269"/>
        <v>7.1793027152311934E-7</v>
      </c>
      <c r="E1236" s="61">
        <f t="shared" si="257"/>
        <v>4185</v>
      </c>
      <c r="F1236" s="36">
        <f t="shared" si="258"/>
        <v>7432</v>
      </c>
      <c r="G1236" s="36">
        <f t="shared" si="259"/>
        <v>1462</v>
      </c>
      <c r="H1236" s="37">
        <f t="shared" si="260"/>
        <v>12</v>
      </c>
      <c r="I1236" s="37">
        <f t="shared" si="261"/>
        <v>448</v>
      </c>
      <c r="J1236" s="37">
        <f t="shared" si="262"/>
        <v>198</v>
      </c>
      <c r="K1236" s="37">
        <f t="shared" si="263"/>
        <v>658</v>
      </c>
      <c r="L1236" s="37"/>
      <c r="M1236" s="37">
        <f t="shared" si="264"/>
        <v>150</v>
      </c>
      <c r="N1236" s="37">
        <f t="shared" si="265"/>
        <v>669</v>
      </c>
      <c r="O1236" s="37">
        <f t="shared" si="266"/>
        <v>819</v>
      </c>
      <c r="P1236" s="37">
        <f t="shared" si="267"/>
        <v>819</v>
      </c>
      <c r="Q1236" s="37">
        <f t="shared" si="268"/>
        <v>770</v>
      </c>
    </row>
    <row r="1237" spans="1:17" s="34" customFormat="1" ht="15" x14ac:dyDescent="0.3">
      <c r="A1237" s="53">
        <v>58530</v>
      </c>
      <c r="B1237" s="54" t="s">
        <v>1563</v>
      </c>
      <c r="C1237" s="62">
        <v>440014.74</v>
      </c>
      <c r="D1237" s="35">
        <f t="shared" si="269"/>
        <v>6.0838899499725512E-4</v>
      </c>
      <c r="E1237" s="61">
        <f t="shared" si="257"/>
        <v>3546638</v>
      </c>
      <c r="F1237" s="36">
        <f t="shared" si="258"/>
        <v>6297684</v>
      </c>
      <c r="G1237" s="36">
        <f t="shared" si="259"/>
        <v>1239091</v>
      </c>
      <c r="H1237" s="37">
        <f t="shared" si="260"/>
        <v>9832</v>
      </c>
      <c r="I1237" s="37">
        <f t="shared" si="261"/>
        <v>379896</v>
      </c>
      <c r="J1237" s="37">
        <f t="shared" si="262"/>
        <v>167660</v>
      </c>
      <c r="K1237" s="37">
        <f t="shared" si="263"/>
        <v>557388</v>
      </c>
      <c r="L1237" s="37"/>
      <c r="M1237" s="37">
        <f t="shared" si="264"/>
        <v>127519</v>
      </c>
      <c r="N1237" s="37">
        <f t="shared" si="265"/>
        <v>567323</v>
      </c>
      <c r="O1237" s="37">
        <f t="shared" si="266"/>
        <v>694842</v>
      </c>
      <c r="P1237" s="37">
        <f t="shared" si="267"/>
        <v>694842</v>
      </c>
      <c r="Q1237" s="37">
        <f t="shared" si="268"/>
        <v>652409</v>
      </c>
    </row>
    <row r="1238" spans="1:17" s="34" customFormat="1" ht="15" x14ac:dyDescent="0.3">
      <c r="A1238" s="53">
        <v>58531</v>
      </c>
      <c r="B1238" s="54" t="s">
        <v>1564</v>
      </c>
      <c r="C1238" s="62">
        <v>464580.51</v>
      </c>
      <c r="D1238" s="35">
        <f t="shared" si="269"/>
        <v>6.4235500286697722E-4</v>
      </c>
      <c r="E1238" s="61">
        <f t="shared" si="257"/>
        <v>3744645</v>
      </c>
      <c r="F1238" s="36">
        <f t="shared" si="258"/>
        <v>6649280</v>
      </c>
      <c r="G1238" s="36">
        <f t="shared" si="259"/>
        <v>1308268</v>
      </c>
      <c r="H1238" s="37">
        <f t="shared" si="260"/>
        <v>10381</v>
      </c>
      <c r="I1238" s="37">
        <f t="shared" si="261"/>
        <v>401105</v>
      </c>
      <c r="J1238" s="37">
        <f t="shared" si="262"/>
        <v>177020</v>
      </c>
      <c r="K1238" s="37">
        <f t="shared" si="263"/>
        <v>588506</v>
      </c>
      <c r="L1238" s="37"/>
      <c r="M1238" s="37">
        <f t="shared" si="264"/>
        <v>134638</v>
      </c>
      <c r="N1238" s="37">
        <f t="shared" si="265"/>
        <v>598997</v>
      </c>
      <c r="O1238" s="37">
        <f t="shared" si="266"/>
        <v>733635</v>
      </c>
      <c r="P1238" s="37">
        <f t="shared" si="267"/>
        <v>733635</v>
      </c>
      <c r="Q1238" s="37">
        <f t="shared" si="268"/>
        <v>688832</v>
      </c>
    </row>
    <row r="1239" spans="1:17" s="34" customFormat="1" ht="15" x14ac:dyDescent="0.3">
      <c r="A1239" s="53">
        <v>58532</v>
      </c>
      <c r="B1239" s="54" t="s">
        <v>1565</v>
      </c>
      <c r="C1239" s="62">
        <v>89297.88</v>
      </c>
      <c r="D1239" s="35">
        <f t="shared" si="269"/>
        <v>1.2346824442423335E-4</v>
      </c>
      <c r="E1239" s="61">
        <f t="shared" si="257"/>
        <v>719765</v>
      </c>
      <c r="F1239" s="36">
        <f t="shared" si="258"/>
        <v>1278071</v>
      </c>
      <c r="G1239" s="36">
        <f t="shared" si="259"/>
        <v>251465</v>
      </c>
      <c r="H1239" s="37">
        <f t="shared" si="260"/>
        <v>1995</v>
      </c>
      <c r="I1239" s="37">
        <f t="shared" si="261"/>
        <v>77097</v>
      </c>
      <c r="J1239" s="37">
        <f t="shared" si="262"/>
        <v>34025</v>
      </c>
      <c r="K1239" s="37">
        <f t="shared" si="263"/>
        <v>113117</v>
      </c>
      <c r="L1239" s="37"/>
      <c r="M1239" s="37">
        <f t="shared" si="264"/>
        <v>25879</v>
      </c>
      <c r="N1239" s="37">
        <f t="shared" si="265"/>
        <v>115134</v>
      </c>
      <c r="O1239" s="37">
        <f t="shared" si="266"/>
        <v>141013</v>
      </c>
      <c r="P1239" s="37">
        <f t="shared" si="267"/>
        <v>141013</v>
      </c>
      <c r="Q1239" s="37">
        <f t="shared" si="268"/>
        <v>132402</v>
      </c>
    </row>
    <row r="1240" spans="1:17" s="34" customFormat="1" ht="15" x14ac:dyDescent="0.3">
      <c r="A1240" s="53">
        <v>58533</v>
      </c>
      <c r="B1240" s="54" t="s">
        <v>1566</v>
      </c>
      <c r="C1240" s="62">
        <v>556787.06000000006</v>
      </c>
      <c r="D1240" s="35">
        <f t="shared" si="269"/>
        <v>7.6984493715114282E-4</v>
      </c>
      <c r="E1240" s="61">
        <f t="shared" si="257"/>
        <v>4487855</v>
      </c>
      <c r="F1240" s="36">
        <f t="shared" si="258"/>
        <v>7968981</v>
      </c>
      <c r="G1240" s="36">
        <f t="shared" si="259"/>
        <v>1567924</v>
      </c>
      <c r="H1240" s="37">
        <f t="shared" si="260"/>
        <v>12442</v>
      </c>
      <c r="I1240" s="37">
        <f t="shared" si="261"/>
        <v>480713</v>
      </c>
      <c r="J1240" s="37">
        <f t="shared" si="262"/>
        <v>212154</v>
      </c>
      <c r="K1240" s="37">
        <f t="shared" si="263"/>
        <v>705309</v>
      </c>
      <c r="L1240" s="37"/>
      <c r="M1240" s="37">
        <f t="shared" si="264"/>
        <v>161360</v>
      </c>
      <c r="N1240" s="37">
        <f t="shared" si="265"/>
        <v>717881</v>
      </c>
      <c r="O1240" s="37">
        <f t="shared" si="266"/>
        <v>879241</v>
      </c>
      <c r="P1240" s="37">
        <f t="shared" si="267"/>
        <v>879241</v>
      </c>
      <c r="Q1240" s="37">
        <f t="shared" si="268"/>
        <v>825547</v>
      </c>
    </row>
    <row r="1241" spans="1:17" s="34" customFormat="1" ht="15" x14ac:dyDescent="0.3">
      <c r="A1241" s="53">
        <v>59201</v>
      </c>
      <c r="B1241" s="54" t="s">
        <v>1567</v>
      </c>
      <c r="C1241" s="62">
        <v>215566.07999999999</v>
      </c>
      <c r="D1241" s="35">
        <f t="shared" si="269"/>
        <v>2.9805372148827993E-4</v>
      </c>
      <c r="E1241" s="61">
        <f t="shared" si="257"/>
        <v>1737521</v>
      </c>
      <c r="F1241" s="36">
        <f t="shared" si="258"/>
        <v>3085276</v>
      </c>
      <c r="G1241" s="36">
        <f t="shared" si="259"/>
        <v>607039</v>
      </c>
      <c r="H1241" s="37">
        <f t="shared" si="260"/>
        <v>4817</v>
      </c>
      <c r="I1241" s="37">
        <f t="shared" si="261"/>
        <v>186113</v>
      </c>
      <c r="J1241" s="37">
        <f t="shared" si="262"/>
        <v>82138</v>
      </c>
      <c r="K1241" s="37">
        <f t="shared" si="263"/>
        <v>273068</v>
      </c>
      <c r="L1241" s="37"/>
      <c r="M1241" s="37">
        <f t="shared" si="264"/>
        <v>62472</v>
      </c>
      <c r="N1241" s="37">
        <f t="shared" si="265"/>
        <v>277935</v>
      </c>
      <c r="O1241" s="37">
        <f t="shared" si="266"/>
        <v>340407</v>
      </c>
      <c r="P1241" s="37">
        <f t="shared" si="267"/>
        <v>340407</v>
      </c>
      <c r="Q1241" s="37">
        <f t="shared" si="268"/>
        <v>319619</v>
      </c>
    </row>
    <row r="1242" spans="1:17" s="34" customFormat="1" ht="15" x14ac:dyDescent="0.3">
      <c r="A1242" s="53">
        <v>59203</v>
      </c>
      <c r="B1242" s="54" t="s">
        <v>1568</v>
      </c>
      <c r="C1242" s="62">
        <v>4962.4799999999996</v>
      </c>
      <c r="D1242" s="35">
        <f t="shared" si="269"/>
        <v>6.8614024609584179E-6</v>
      </c>
      <c r="E1242" s="61">
        <f t="shared" si="257"/>
        <v>39999</v>
      </c>
      <c r="F1242" s="36">
        <f t="shared" si="258"/>
        <v>71025</v>
      </c>
      <c r="G1242" s="36">
        <f t="shared" si="259"/>
        <v>13974</v>
      </c>
      <c r="H1242" s="37">
        <f t="shared" si="260"/>
        <v>111</v>
      </c>
      <c r="I1242" s="37">
        <f t="shared" si="261"/>
        <v>4284</v>
      </c>
      <c r="J1242" s="37">
        <f t="shared" si="262"/>
        <v>1891</v>
      </c>
      <c r="K1242" s="37">
        <f t="shared" si="263"/>
        <v>6286</v>
      </c>
      <c r="L1242" s="37"/>
      <c r="M1242" s="37">
        <f t="shared" si="264"/>
        <v>1438</v>
      </c>
      <c r="N1242" s="37">
        <f t="shared" si="265"/>
        <v>6398</v>
      </c>
      <c r="O1242" s="37">
        <f t="shared" si="266"/>
        <v>7836</v>
      </c>
      <c r="P1242" s="37">
        <f t="shared" si="267"/>
        <v>7836</v>
      </c>
      <c r="Q1242" s="37">
        <f t="shared" si="268"/>
        <v>7358</v>
      </c>
    </row>
    <row r="1243" spans="1:17" s="34" customFormat="1" ht="15" x14ac:dyDescent="0.3">
      <c r="A1243" s="53">
        <v>59204</v>
      </c>
      <c r="B1243" s="54" t="s">
        <v>1569</v>
      </c>
      <c r="C1243" s="62">
        <v>780110.48</v>
      </c>
      <c r="D1243" s="35">
        <f t="shared" si="269"/>
        <v>1.0786243908875105E-3</v>
      </c>
      <c r="E1243" s="61">
        <f t="shared" si="257"/>
        <v>6287902</v>
      </c>
      <c r="F1243" s="36">
        <f t="shared" si="258"/>
        <v>11165284</v>
      </c>
      <c r="G1243" s="36">
        <f t="shared" si="259"/>
        <v>2196807</v>
      </c>
      <c r="H1243" s="37">
        <f t="shared" si="260"/>
        <v>17432</v>
      </c>
      <c r="I1243" s="37">
        <f t="shared" si="261"/>
        <v>673524</v>
      </c>
      <c r="J1243" s="37">
        <f t="shared" si="262"/>
        <v>297247</v>
      </c>
      <c r="K1243" s="37">
        <f t="shared" si="263"/>
        <v>988203</v>
      </c>
      <c r="L1243" s="37"/>
      <c r="M1243" s="37">
        <f t="shared" si="264"/>
        <v>226080</v>
      </c>
      <c r="N1243" s="37">
        <f t="shared" si="265"/>
        <v>1005818</v>
      </c>
      <c r="O1243" s="37">
        <f t="shared" si="266"/>
        <v>1231898</v>
      </c>
      <c r="P1243" s="37">
        <f t="shared" si="267"/>
        <v>1231898</v>
      </c>
      <c r="Q1243" s="37">
        <f t="shared" si="268"/>
        <v>1156668</v>
      </c>
    </row>
    <row r="1244" spans="1:17" s="34" customFormat="1" ht="15" x14ac:dyDescent="0.3">
      <c r="A1244" s="53">
        <v>59301</v>
      </c>
      <c r="B1244" s="54" t="s">
        <v>1570</v>
      </c>
      <c r="C1244" s="62">
        <v>5205.04</v>
      </c>
      <c r="D1244" s="35">
        <f t="shared" si="269"/>
        <v>7.1967794863429185E-6</v>
      </c>
      <c r="E1244" s="61">
        <f t="shared" si="257"/>
        <v>41954</v>
      </c>
      <c r="F1244" s="36">
        <f t="shared" si="258"/>
        <v>74497</v>
      </c>
      <c r="G1244" s="36">
        <f t="shared" si="259"/>
        <v>14658</v>
      </c>
      <c r="H1244" s="37">
        <f t="shared" si="260"/>
        <v>116</v>
      </c>
      <c r="I1244" s="37">
        <f t="shared" si="261"/>
        <v>4494</v>
      </c>
      <c r="J1244" s="37">
        <f t="shared" si="262"/>
        <v>1983</v>
      </c>
      <c r="K1244" s="37">
        <f t="shared" si="263"/>
        <v>6593</v>
      </c>
      <c r="L1244" s="37"/>
      <c r="M1244" s="37">
        <f t="shared" si="264"/>
        <v>1508</v>
      </c>
      <c r="N1244" s="37">
        <f t="shared" si="265"/>
        <v>6711</v>
      </c>
      <c r="O1244" s="37">
        <f t="shared" si="266"/>
        <v>8219</v>
      </c>
      <c r="P1244" s="37">
        <f t="shared" si="267"/>
        <v>8219</v>
      </c>
      <c r="Q1244" s="37">
        <f t="shared" si="268"/>
        <v>7717</v>
      </c>
    </row>
    <row r="1245" spans="1:17" s="34" customFormat="1" ht="15" x14ac:dyDescent="0.3">
      <c r="A1245" s="53">
        <v>59302</v>
      </c>
      <c r="B1245" s="54" t="s">
        <v>1571</v>
      </c>
      <c r="C1245" s="62">
        <v>56588.79</v>
      </c>
      <c r="D1245" s="35">
        <f t="shared" si="269"/>
        <v>7.8242826765782261E-5</v>
      </c>
      <c r="E1245" s="61">
        <f t="shared" si="257"/>
        <v>456121</v>
      </c>
      <c r="F1245" s="36">
        <f t="shared" si="258"/>
        <v>809924</v>
      </c>
      <c r="G1245" s="36">
        <f t="shared" si="259"/>
        <v>159355</v>
      </c>
      <c r="H1245" s="37">
        <f t="shared" si="260"/>
        <v>1264</v>
      </c>
      <c r="I1245" s="37">
        <f t="shared" si="261"/>
        <v>48857</v>
      </c>
      <c r="J1245" s="37">
        <f t="shared" si="262"/>
        <v>21562</v>
      </c>
      <c r="K1245" s="37">
        <f t="shared" si="263"/>
        <v>71683</v>
      </c>
      <c r="L1245" s="37"/>
      <c r="M1245" s="37">
        <f t="shared" si="264"/>
        <v>16400</v>
      </c>
      <c r="N1245" s="37">
        <f t="shared" si="265"/>
        <v>72961</v>
      </c>
      <c r="O1245" s="37">
        <f t="shared" si="266"/>
        <v>89361</v>
      </c>
      <c r="P1245" s="37">
        <f t="shared" si="267"/>
        <v>89361</v>
      </c>
      <c r="Q1245" s="37">
        <f t="shared" si="268"/>
        <v>83904</v>
      </c>
    </row>
    <row r="1246" spans="1:17" s="34" customFormat="1" ht="15" x14ac:dyDescent="0.3">
      <c r="A1246" s="53">
        <v>59304</v>
      </c>
      <c r="B1246" s="54" t="s">
        <v>1572</v>
      </c>
      <c r="C1246" s="62">
        <v>729.46</v>
      </c>
      <c r="D1246" s="35">
        <f t="shared" si="269"/>
        <v>1.0085922037309426E-6</v>
      </c>
      <c r="E1246" s="61">
        <f t="shared" si="257"/>
        <v>5880</v>
      </c>
      <c r="F1246" s="36">
        <f t="shared" si="258"/>
        <v>10440</v>
      </c>
      <c r="G1246" s="36">
        <f t="shared" si="259"/>
        <v>2054</v>
      </c>
      <c r="H1246" s="37">
        <f t="shared" si="260"/>
        <v>16</v>
      </c>
      <c r="I1246" s="37">
        <f t="shared" si="261"/>
        <v>630</v>
      </c>
      <c r="J1246" s="37">
        <f t="shared" si="262"/>
        <v>278</v>
      </c>
      <c r="K1246" s="37">
        <f t="shared" si="263"/>
        <v>924</v>
      </c>
      <c r="L1246" s="37"/>
      <c r="M1246" s="37">
        <f t="shared" si="264"/>
        <v>211</v>
      </c>
      <c r="N1246" s="37">
        <f t="shared" si="265"/>
        <v>941</v>
      </c>
      <c r="O1246" s="37">
        <f t="shared" si="266"/>
        <v>1152</v>
      </c>
      <c r="P1246" s="37">
        <f t="shared" si="267"/>
        <v>1152</v>
      </c>
      <c r="Q1246" s="37">
        <f t="shared" si="268"/>
        <v>1082</v>
      </c>
    </row>
    <row r="1247" spans="1:17" s="34" customFormat="1" ht="15" x14ac:dyDescent="0.3">
      <c r="A1247" s="53">
        <v>59305</v>
      </c>
      <c r="B1247" s="54" t="s">
        <v>1573</v>
      </c>
      <c r="C1247" s="62">
        <v>237.89</v>
      </c>
      <c r="D1247" s="35">
        <f t="shared" si="269"/>
        <v>3.2892002213356993E-7</v>
      </c>
      <c r="E1247" s="61">
        <f t="shared" si="257"/>
        <v>1917</v>
      </c>
      <c r="F1247" s="36">
        <f t="shared" si="258"/>
        <v>3405</v>
      </c>
      <c r="G1247" s="36">
        <f t="shared" si="259"/>
        <v>670</v>
      </c>
      <c r="H1247" s="37">
        <f t="shared" si="260"/>
        <v>5</v>
      </c>
      <c r="I1247" s="37">
        <f t="shared" si="261"/>
        <v>205</v>
      </c>
      <c r="J1247" s="37">
        <f t="shared" si="262"/>
        <v>91</v>
      </c>
      <c r="K1247" s="37">
        <f t="shared" si="263"/>
        <v>301</v>
      </c>
      <c r="L1247" s="37"/>
      <c r="M1247" s="37">
        <f t="shared" si="264"/>
        <v>69</v>
      </c>
      <c r="N1247" s="37">
        <f t="shared" si="265"/>
        <v>307</v>
      </c>
      <c r="O1247" s="37">
        <f t="shared" si="266"/>
        <v>376</v>
      </c>
      <c r="P1247" s="37">
        <f t="shared" si="267"/>
        <v>376</v>
      </c>
      <c r="Q1247" s="37">
        <f t="shared" si="268"/>
        <v>353</v>
      </c>
    </row>
    <row r="1248" spans="1:17" s="34" customFormat="1" ht="15" x14ac:dyDescent="0.3">
      <c r="A1248" s="53">
        <v>59307</v>
      </c>
      <c r="B1248" s="54" t="s">
        <v>1574</v>
      </c>
      <c r="C1248" s="62">
        <v>383.27</v>
      </c>
      <c r="D1248" s="35">
        <f t="shared" si="269"/>
        <v>5.2993054303725817E-7</v>
      </c>
      <c r="E1248" s="61">
        <f t="shared" si="257"/>
        <v>3089</v>
      </c>
      <c r="F1248" s="36">
        <f t="shared" si="258"/>
        <v>5486</v>
      </c>
      <c r="G1248" s="36">
        <f t="shared" si="259"/>
        <v>1079</v>
      </c>
      <c r="H1248" s="37">
        <f t="shared" si="260"/>
        <v>9</v>
      </c>
      <c r="I1248" s="37">
        <f t="shared" si="261"/>
        <v>331</v>
      </c>
      <c r="J1248" s="37">
        <f t="shared" si="262"/>
        <v>146</v>
      </c>
      <c r="K1248" s="37">
        <f t="shared" si="263"/>
        <v>486</v>
      </c>
      <c r="L1248" s="37"/>
      <c r="M1248" s="37">
        <f t="shared" si="264"/>
        <v>111</v>
      </c>
      <c r="N1248" s="37">
        <f t="shared" si="265"/>
        <v>494</v>
      </c>
      <c r="O1248" s="37">
        <f t="shared" si="266"/>
        <v>605</v>
      </c>
      <c r="P1248" s="37">
        <f t="shared" si="267"/>
        <v>605</v>
      </c>
      <c r="Q1248" s="37">
        <f t="shared" si="268"/>
        <v>568</v>
      </c>
    </row>
    <row r="1249" spans="1:17" s="34" customFormat="1" ht="15" x14ac:dyDescent="0.3">
      <c r="A1249" s="53">
        <v>59308</v>
      </c>
      <c r="B1249" s="54" t="s">
        <v>1575</v>
      </c>
      <c r="C1249" s="62">
        <v>11327.85</v>
      </c>
      <c r="D1249" s="35">
        <f t="shared" si="269"/>
        <v>1.5662519116926986E-5</v>
      </c>
      <c r="E1249" s="61">
        <f t="shared" si="257"/>
        <v>91306</v>
      </c>
      <c r="F1249" s="36">
        <f t="shared" si="258"/>
        <v>162129</v>
      </c>
      <c r="G1249" s="36">
        <f t="shared" si="259"/>
        <v>31899</v>
      </c>
      <c r="H1249" s="37">
        <f t="shared" si="260"/>
        <v>253</v>
      </c>
      <c r="I1249" s="37">
        <f t="shared" si="261"/>
        <v>9780</v>
      </c>
      <c r="J1249" s="37">
        <f t="shared" si="262"/>
        <v>4316</v>
      </c>
      <c r="K1249" s="37">
        <f t="shared" si="263"/>
        <v>14349</v>
      </c>
      <c r="L1249" s="37"/>
      <c r="M1249" s="37">
        <f t="shared" si="264"/>
        <v>3283</v>
      </c>
      <c r="N1249" s="37">
        <f t="shared" si="265"/>
        <v>14605</v>
      </c>
      <c r="O1249" s="37">
        <f t="shared" si="266"/>
        <v>17888</v>
      </c>
      <c r="P1249" s="37">
        <f t="shared" si="267"/>
        <v>17888</v>
      </c>
      <c r="Q1249" s="37">
        <f t="shared" si="268"/>
        <v>16796</v>
      </c>
    </row>
    <row r="1250" spans="1:17" s="34" customFormat="1" ht="15" x14ac:dyDescent="0.3">
      <c r="A1250" s="53">
        <v>59309</v>
      </c>
      <c r="B1250" s="54" t="s">
        <v>1576</v>
      </c>
      <c r="C1250" s="62">
        <v>34197.32</v>
      </c>
      <c r="D1250" s="35">
        <f t="shared" si="269"/>
        <v>4.7283127711584236E-5</v>
      </c>
      <c r="E1250" s="61">
        <f t="shared" si="257"/>
        <v>275640</v>
      </c>
      <c r="F1250" s="36">
        <f t="shared" si="258"/>
        <v>489447</v>
      </c>
      <c r="G1250" s="36">
        <f t="shared" si="259"/>
        <v>96300</v>
      </c>
      <c r="H1250" s="37">
        <f t="shared" si="260"/>
        <v>764</v>
      </c>
      <c r="I1250" s="37">
        <f t="shared" si="261"/>
        <v>29525</v>
      </c>
      <c r="J1250" s="37">
        <f t="shared" si="262"/>
        <v>13030</v>
      </c>
      <c r="K1250" s="37">
        <f t="shared" si="263"/>
        <v>43319</v>
      </c>
      <c r="L1250" s="37"/>
      <c r="M1250" s="37">
        <f t="shared" si="264"/>
        <v>9911</v>
      </c>
      <c r="N1250" s="37">
        <f t="shared" si="265"/>
        <v>44092</v>
      </c>
      <c r="O1250" s="37">
        <f t="shared" si="266"/>
        <v>54003</v>
      </c>
      <c r="P1250" s="37">
        <f t="shared" si="267"/>
        <v>54003</v>
      </c>
      <c r="Q1250" s="37">
        <f t="shared" si="268"/>
        <v>50704</v>
      </c>
    </row>
    <row r="1251" spans="1:17" s="34" customFormat="1" ht="15" x14ac:dyDescent="0.3">
      <c r="A1251" s="53">
        <v>59562</v>
      </c>
      <c r="B1251" s="54" t="s">
        <v>1577</v>
      </c>
      <c r="C1251" s="62">
        <v>790256.3</v>
      </c>
      <c r="D1251" s="35">
        <f t="shared" si="269"/>
        <v>1.0926525692008622E-3</v>
      </c>
      <c r="E1251" s="61">
        <f t="shared" si="257"/>
        <v>6369680</v>
      </c>
      <c r="F1251" s="36">
        <f t="shared" si="258"/>
        <v>11310496</v>
      </c>
      <c r="G1251" s="36">
        <f t="shared" si="259"/>
        <v>2225378</v>
      </c>
      <c r="H1251" s="37">
        <f t="shared" si="260"/>
        <v>17659</v>
      </c>
      <c r="I1251" s="37">
        <f t="shared" si="261"/>
        <v>682284</v>
      </c>
      <c r="J1251" s="37">
        <f t="shared" si="262"/>
        <v>301113</v>
      </c>
      <c r="K1251" s="37">
        <f t="shared" si="263"/>
        <v>1001056</v>
      </c>
      <c r="L1251" s="37"/>
      <c r="M1251" s="37">
        <f t="shared" si="264"/>
        <v>229020</v>
      </c>
      <c r="N1251" s="37">
        <f t="shared" si="265"/>
        <v>1018899</v>
      </c>
      <c r="O1251" s="37">
        <f t="shared" si="266"/>
        <v>1247919</v>
      </c>
      <c r="P1251" s="37">
        <f t="shared" si="267"/>
        <v>1247919</v>
      </c>
      <c r="Q1251" s="37">
        <f t="shared" si="268"/>
        <v>1171711</v>
      </c>
    </row>
    <row r="1252" spans="1:17" s="34" customFormat="1" ht="15" x14ac:dyDescent="0.3">
      <c r="A1252" s="53">
        <v>59603</v>
      </c>
      <c r="B1252" s="54" t="s">
        <v>1578</v>
      </c>
      <c r="C1252" s="62">
        <v>54064.32</v>
      </c>
      <c r="D1252" s="35">
        <f t="shared" si="269"/>
        <v>7.4752353318913818E-5</v>
      </c>
      <c r="E1252" s="61">
        <f t="shared" si="257"/>
        <v>435773</v>
      </c>
      <c r="F1252" s="36">
        <f t="shared" si="258"/>
        <v>773792</v>
      </c>
      <c r="G1252" s="36">
        <f t="shared" si="259"/>
        <v>152246</v>
      </c>
      <c r="H1252" s="37">
        <f t="shared" si="260"/>
        <v>1208</v>
      </c>
      <c r="I1252" s="37">
        <f t="shared" si="261"/>
        <v>46678</v>
      </c>
      <c r="J1252" s="37">
        <f t="shared" si="262"/>
        <v>20600</v>
      </c>
      <c r="K1252" s="37">
        <f t="shared" si="263"/>
        <v>68486</v>
      </c>
      <c r="L1252" s="37"/>
      <c r="M1252" s="37">
        <f t="shared" si="264"/>
        <v>15668</v>
      </c>
      <c r="N1252" s="37">
        <f t="shared" si="265"/>
        <v>69707</v>
      </c>
      <c r="O1252" s="37">
        <f t="shared" si="266"/>
        <v>85375</v>
      </c>
      <c r="P1252" s="37">
        <f t="shared" si="267"/>
        <v>85375</v>
      </c>
      <c r="Q1252" s="37">
        <f t="shared" si="268"/>
        <v>80161</v>
      </c>
    </row>
    <row r="1253" spans="1:17" s="34" customFormat="1" ht="15" x14ac:dyDescent="0.3">
      <c r="A1253" s="53">
        <v>60201</v>
      </c>
      <c r="B1253" s="54" t="s">
        <v>1579</v>
      </c>
      <c r="C1253" s="62">
        <v>320179.48</v>
      </c>
      <c r="D1253" s="35">
        <f t="shared" si="269"/>
        <v>4.4269806065120394E-4</v>
      </c>
      <c r="E1253" s="61">
        <f t="shared" si="257"/>
        <v>2580733</v>
      </c>
      <c r="F1253" s="36">
        <f t="shared" si="258"/>
        <v>4582549</v>
      </c>
      <c r="G1253" s="36">
        <f t="shared" si="259"/>
        <v>901632</v>
      </c>
      <c r="H1253" s="37">
        <f t="shared" si="260"/>
        <v>7155</v>
      </c>
      <c r="I1253" s="37">
        <f t="shared" si="261"/>
        <v>276433</v>
      </c>
      <c r="J1253" s="37">
        <f t="shared" si="262"/>
        <v>121999</v>
      </c>
      <c r="K1253" s="37">
        <f t="shared" si="263"/>
        <v>405587</v>
      </c>
      <c r="L1253" s="37"/>
      <c r="M1253" s="37">
        <f t="shared" si="264"/>
        <v>92790</v>
      </c>
      <c r="N1253" s="37">
        <f t="shared" si="265"/>
        <v>412816</v>
      </c>
      <c r="O1253" s="37">
        <f t="shared" si="266"/>
        <v>505606</v>
      </c>
      <c r="P1253" s="37">
        <f t="shared" si="267"/>
        <v>505606</v>
      </c>
      <c r="Q1253" s="37">
        <f t="shared" si="268"/>
        <v>474729</v>
      </c>
    </row>
    <row r="1254" spans="1:17" s="34" customFormat="1" ht="15" x14ac:dyDescent="0.3">
      <c r="A1254" s="53">
        <v>60204</v>
      </c>
      <c r="B1254" s="54" t="s">
        <v>1580</v>
      </c>
      <c r="C1254" s="62">
        <v>12427.38</v>
      </c>
      <c r="D1254" s="35">
        <f t="shared" si="269"/>
        <v>1.7182790805255724E-5</v>
      </c>
      <c r="E1254" s="61">
        <f t="shared" si="257"/>
        <v>100168</v>
      </c>
      <c r="F1254" s="36">
        <f t="shared" si="258"/>
        <v>177866</v>
      </c>
      <c r="G1254" s="36">
        <f t="shared" si="259"/>
        <v>34996</v>
      </c>
      <c r="H1254" s="37">
        <f t="shared" si="260"/>
        <v>278</v>
      </c>
      <c r="I1254" s="37">
        <f t="shared" si="261"/>
        <v>10729</v>
      </c>
      <c r="J1254" s="37">
        <f t="shared" si="262"/>
        <v>4735</v>
      </c>
      <c r="K1254" s="37">
        <f t="shared" si="263"/>
        <v>15742</v>
      </c>
      <c r="L1254" s="37"/>
      <c r="M1254" s="37">
        <f t="shared" si="264"/>
        <v>3602</v>
      </c>
      <c r="N1254" s="37">
        <f t="shared" si="265"/>
        <v>16023</v>
      </c>
      <c r="O1254" s="37">
        <f t="shared" si="266"/>
        <v>19625</v>
      </c>
      <c r="P1254" s="37">
        <f t="shared" si="267"/>
        <v>19625</v>
      </c>
      <c r="Q1254" s="37">
        <f t="shared" si="268"/>
        <v>18426</v>
      </c>
    </row>
    <row r="1255" spans="1:17" s="34" customFormat="1" ht="15" x14ac:dyDescent="0.3">
      <c r="A1255" s="53">
        <v>60301</v>
      </c>
      <c r="B1255" s="54" t="s">
        <v>1581</v>
      </c>
      <c r="C1255" s="62">
        <v>2846.96</v>
      </c>
      <c r="D1255" s="35">
        <f t="shared" si="269"/>
        <v>3.9363661617276399E-6</v>
      </c>
      <c r="E1255" s="61">
        <f t="shared" si="257"/>
        <v>22947</v>
      </c>
      <c r="F1255" s="36">
        <f t="shared" si="258"/>
        <v>40747</v>
      </c>
      <c r="G1255" s="36">
        <f t="shared" si="259"/>
        <v>8017</v>
      </c>
      <c r="H1255" s="37">
        <f t="shared" si="260"/>
        <v>64</v>
      </c>
      <c r="I1255" s="37">
        <f t="shared" si="261"/>
        <v>2458</v>
      </c>
      <c r="J1255" s="37">
        <f t="shared" si="262"/>
        <v>1085</v>
      </c>
      <c r="K1255" s="37">
        <f t="shared" si="263"/>
        <v>3607</v>
      </c>
      <c r="L1255" s="37"/>
      <c r="M1255" s="37">
        <f t="shared" si="264"/>
        <v>825</v>
      </c>
      <c r="N1255" s="37">
        <f t="shared" si="265"/>
        <v>3671</v>
      </c>
      <c r="O1255" s="37">
        <f t="shared" si="266"/>
        <v>4496</v>
      </c>
      <c r="P1255" s="37">
        <f t="shared" si="267"/>
        <v>4496</v>
      </c>
      <c r="Q1255" s="37">
        <f t="shared" si="268"/>
        <v>4221</v>
      </c>
    </row>
    <row r="1256" spans="1:17" s="34" customFormat="1" ht="15" x14ac:dyDescent="0.3">
      <c r="A1256" s="53">
        <v>60302</v>
      </c>
      <c r="B1256" s="54" t="s">
        <v>1582</v>
      </c>
      <c r="C1256" s="62">
        <v>8941.17</v>
      </c>
      <c r="D1256" s="35">
        <f t="shared" si="269"/>
        <v>1.2362561832359542E-5</v>
      </c>
      <c r="E1256" s="61">
        <f t="shared" si="257"/>
        <v>72068</v>
      </c>
      <c r="F1256" s="36">
        <f t="shared" si="258"/>
        <v>127970</v>
      </c>
      <c r="G1256" s="36">
        <f t="shared" si="259"/>
        <v>25179</v>
      </c>
      <c r="H1256" s="37">
        <f t="shared" si="260"/>
        <v>200</v>
      </c>
      <c r="I1256" s="37">
        <f t="shared" si="261"/>
        <v>7720</v>
      </c>
      <c r="J1256" s="37">
        <f t="shared" si="262"/>
        <v>3407</v>
      </c>
      <c r="K1256" s="37">
        <f t="shared" si="263"/>
        <v>11327</v>
      </c>
      <c r="L1256" s="37"/>
      <c r="M1256" s="37">
        <f t="shared" si="264"/>
        <v>2591</v>
      </c>
      <c r="N1256" s="37">
        <f t="shared" si="265"/>
        <v>11528</v>
      </c>
      <c r="O1256" s="37">
        <f t="shared" si="266"/>
        <v>14119</v>
      </c>
      <c r="P1256" s="37">
        <f t="shared" si="267"/>
        <v>14119</v>
      </c>
      <c r="Q1256" s="37">
        <f t="shared" si="268"/>
        <v>13257</v>
      </c>
    </row>
    <row r="1257" spans="1:17" s="34" customFormat="1" ht="15" x14ac:dyDescent="0.3">
      <c r="A1257" s="53">
        <v>60303</v>
      </c>
      <c r="B1257" s="54" t="s">
        <v>1583</v>
      </c>
      <c r="C1257" s="62">
        <v>18524.52</v>
      </c>
      <c r="D1257" s="35">
        <f t="shared" si="269"/>
        <v>2.5613037657798812E-5</v>
      </c>
      <c r="E1257" s="61">
        <f t="shared" si="257"/>
        <v>149313</v>
      </c>
      <c r="F1257" s="36">
        <f t="shared" si="258"/>
        <v>265131</v>
      </c>
      <c r="G1257" s="36">
        <f t="shared" si="259"/>
        <v>52165</v>
      </c>
      <c r="H1257" s="37">
        <f t="shared" si="260"/>
        <v>414</v>
      </c>
      <c r="I1257" s="37">
        <f t="shared" si="261"/>
        <v>15994</v>
      </c>
      <c r="J1257" s="37">
        <f t="shared" si="262"/>
        <v>7058</v>
      </c>
      <c r="K1257" s="37">
        <f t="shared" si="263"/>
        <v>23466</v>
      </c>
      <c r="L1257" s="37"/>
      <c r="M1257" s="37">
        <f t="shared" si="264"/>
        <v>5369</v>
      </c>
      <c r="N1257" s="37">
        <f t="shared" si="265"/>
        <v>23884</v>
      </c>
      <c r="O1257" s="37">
        <f t="shared" si="266"/>
        <v>29253</v>
      </c>
      <c r="P1257" s="37">
        <f t="shared" si="267"/>
        <v>29253</v>
      </c>
      <c r="Q1257" s="37">
        <f t="shared" si="268"/>
        <v>27466</v>
      </c>
    </row>
    <row r="1258" spans="1:17" s="34" customFormat="1" ht="15" x14ac:dyDescent="0.3">
      <c r="A1258" s="53">
        <v>60304</v>
      </c>
      <c r="B1258" s="54" t="s">
        <v>1584</v>
      </c>
      <c r="C1258" s="62">
        <v>16600.95</v>
      </c>
      <c r="D1258" s="35">
        <f t="shared" si="269"/>
        <v>2.2953402166708513E-5</v>
      </c>
      <c r="E1258" s="61">
        <f t="shared" si="257"/>
        <v>133808</v>
      </c>
      <c r="F1258" s="36">
        <f t="shared" si="258"/>
        <v>237600</v>
      </c>
      <c r="G1258" s="36">
        <f t="shared" si="259"/>
        <v>46749</v>
      </c>
      <c r="H1258" s="37">
        <f t="shared" si="260"/>
        <v>371</v>
      </c>
      <c r="I1258" s="37">
        <f t="shared" si="261"/>
        <v>14333</v>
      </c>
      <c r="J1258" s="37">
        <f t="shared" si="262"/>
        <v>6325</v>
      </c>
      <c r="K1258" s="37">
        <f t="shared" si="263"/>
        <v>21029</v>
      </c>
      <c r="L1258" s="37"/>
      <c r="M1258" s="37">
        <f t="shared" si="264"/>
        <v>4811</v>
      </c>
      <c r="N1258" s="37">
        <f t="shared" si="265"/>
        <v>21404</v>
      </c>
      <c r="O1258" s="37">
        <f t="shared" si="266"/>
        <v>26215</v>
      </c>
      <c r="P1258" s="37">
        <f t="shared" si="267"/>
        <v>26215</v>
      </c>
      <c r="Q1258" s="37">
        <f t="shared" si="268"/>
        <v>24614</v>
      </c>
    </row>
    <row r="1259" spans="1:17" s="34" customFormat="1" ht="15" x14ac:dyDescent="0.3">
      <c r="A1259" s="53">
        <v>60305</v>
      </c>
      <c r="B1259" s="54" t="s">
        <v>1585</v>
      </c>
      <c r="C1259" s="62">
        <v>17106.7</v>
      </c>
      <c r="D1259" s="35">
        <f t="shared" si="269"/>
        <v>2.365268040956888E-5</v>
      </c>
      <c r="E1259" s="61">
        <f t="shared" si="257"/>
        <v>137885</v>
      </c>
      <c r="F1259" s="36">
        <f t="shared" si="258"/>
        <v>244839</v>
      </c>
      <c r="G1259" s="36">
        <f t="shared" si="259"/>
        <v>48173</v>
      </c>
      <c r="H1259" s="37">
        <f t="shared" si="260"/>
        <v>382</v>
      </c>
      <c r="I1259" s="37">
        <f t="shared" si="261"/>
        <v>14769</v>
      </c>
      <c r="J1259" s="37">
        <f t="shared" si="262"/>
        <v>6518</v>
      </c>
      <c r="K1259" s="37">
        <f t="shared" si="263"/>
        <v>21669</v>
      </c>
      <c r="L1259" s="37"/>
      <c r="M1259" s="37">
        <f t="shared" si="264"/>
        <v>4958</v>
      </c>
      <c r="N1259" s="37">
        <f t="shared" si="265"/>
        <v>22056</v>
      </c>
      <c r="O1259" s="37">
        <f t="shared" si="266"/>
        <v>27014</v>
      </c>
      <c r="P1259" s="37">
        <f t="shared" si="267"/>
        <v>27014</v>
      </c>
      <c r="Q1259" s="37">
        <f t="shared" si="268"/>
        <v>25364</v>
      </c>
    </row>
    <row r="1260" spans="1:17" s="34" customFormat="1" ht="15" x14ac:dyDescent="0.3">
      <c r="A1260" s="53">
        <v>60306</v>
      </c>
      <c r="B1260" s="54" t="s">
        <v>1586</v>
      </c>
      <c r="C1260" s="62">
        <v>7939.76</v>
      </c>
      <c r="D1260" s="35">
        <f t="shared" si="269"/>
        <v>1.0977956345097454E-5</v>
      </c>
      <c r="E1260" s="61">
        <f t="shared" si="257"/>
        <v>63997</v>
      </c>
      <c r="F1260" s="36">
        <f t="shared" si="258"/>
        <v>113637</v>
      </c>
      <c r="G1260" s="36">
        <f t="shared" si="259"/>
        <v>22359</v>
      </c>
      <c r="H1260" s="37">
        <f t="shared" si="260"/>
        <v>177</v>
      </c>
      <c r="I1260" s="37">
        <f t="shared" si="261"/>
        <v>6855</v>
      </c>
      <c r="J1260" s="37">
        <f t="shared" si="262"/>
        <v>3025</v>
      </c>
      <c r="K1260" s="37">
        <f t="shared" si="263"/>
        <v>10057</v>
      </c>
      <c r="L1260" s="37"/>
      <c r="M1260" s="37">
        <f t="shared" si="264"/>
        <v>2301</v>
      </c>
      <c r="N1260" s="37">
        <f t="shared" si="265"/>
        <v>10237</v>
      </c>
      <c r="O1260" s="37">
        <f t="shared" si="266"/>
        <v>12538</v>
      </c>
      <c r="P1260" s="37">
        <f t="shared" si="267"/>
        <v>12538</v>
      </c>
      <c r="Q1260" s="37">
        <f t="shared" si="268"/>
        <v>11772</v>
      </c>
    </row>
    <row r="1261" spans="1:17" s="34" customFormat="1" ht="15" x14ac:dyDescent="0.3">
      <c r="A1261" s="53">
        <v>60307</v>
      </c>
      <c r="B1261" s="54" t="s">
        <v>1587</v>
      </c>
      <c r="C1261" s="62">
        <v>48834.84</v>
      </c>
      <c r="D1261" s="35">
        <f t="shared" si="269"/>
        <v>6.7521781721339047E-5</v>
      </c>
      <c r="E1261" s="61">
        <f t="shared" si="257"/>
        <v>393622</v>
      </c>
      <c r="F1261" s="36">
        <f t="shared" si="258"/>
        <v>698946</v>
      </c>
      <c r="G1261" s="36">
        <f t="shared" si="259"/>
        <v>137520</v>
      </c>
      <c r="H1261" s="37">
        <f t="shared" si="260"/>
        <v>1091</v>
      </c>
      <c r="I1261" s="37">
        <f t="shared" si="261"/>
        <v>42163</v>
      </c>
      <c r="J1261" s="37">
        <f t="shared" si="262"/>
        <v>18608</v>
      </c>
      <c r="K1261" s="37">
        <f t="shared" si="263"/>
        <v>61862</v>
      </c>
      <c r="L1261" s="37"/>
      <c r="M1261" s="37">
        <f t="shared" si="264"/>
        <v>14153</v>
      </c>
      <c r="N1261" s="37">
        <f t="shared" si="265"/>
        <v>62964</v>
      </c>
      <c r="O1261" s="37">
        <f t="shared" si="266"/>
        <v>77117</v>
      </c>
      <c r="P1261" s="37">
        <f t="shared" si="267"/>
        <v>77117</v>
      </c>
      <c r="Q1261" s="37">
        <f t="shared" si="268"/>
        <v>72407</v>
      </c>
    </row>
    <row r="1262" spans="1:17" s="34" customFormat="1" ht="15" x14ac:dyDescent="0.3">
      <c r="A1262" s="53">
        <v>60308</v>
      </c>
      <c r="B1262" s="54" t="s">
        <v>1588</v>
      </c>
      <c r="C1262" s="62">
        <v>2786.65</v>
      </c>
      <c r="D1262" s="35">
        <f t="shared" si="269"/>
        <v>3.8529781818425019E-6</v>
      </c>
      <c r="E1262" s="61">
        <f t="shared" si="257"/>
        <v>22461</v>
      </c>
      <c r="F1262" s="36">
        <f t="shared" si="258"/>
        <v>39884</v>
      </c>
      <c r="G1262" s="36">
        <f t="shared" si="259"/>
        <v>7847</v>
      </c>
      <c r="H1262" s="37">
        <f t="shared" si="260"/>
        <v>62</v>
      </c>
      <c r="I1262" s="37">
        <f t="shared" si="261"/>
        <v>2406</v>
      </c>
      <c r="J1262" s="37">
        <f t="shared" si="262"/>
        <v>1062</v>
      </c>
      <c r="K1262" s="37">
        <f t="shared" si="263"/>
        <v>3530</v>
      </c>
      <c r="L1262" s="37"/>
      <c r="M1262" s="37">
        <f t="shared" si="264"/>
        <v>808</v>
      </c>
      <c r="N1262" s="37">
        <f t="shared" si="265"/>
        <v>3593</v>
      </c>
      <c r="O1262" s="37">
        <f t="shared" si="266"/>
        <v>4401</v>
      </c>
      <c r="P1262" s="37">
        <f t="shared" si="267"/>
        <v>4401</v>
      </c>
      <c r="Q1262" s="37">
        <f t="shared" si="268"/>
        <v>4132</v>
      </c>
    </row>
    <row r="1263" spans="1:17" s="34" customFormat="1" ht="15" x14ac:dyDescent="0.3">
      <c r="A1263" s="53">
        <v>60309</v>
      </c>
      <c r="B1263" s="54" t="s">
        <v>1589</v>
      </c>
      <c r="C1263" s="62">
        <v>9029.8700000000008</v>
      </c>
      <c r="D1263" s="35">
        <f t="shared" si="269"/>
        <v>1.2485203414448945E-5</v>
      </c>
      <c r="E1263" s="61">
        <f t="shared" si="257"/>
        <v>72783</v>
      </c>
      <c r="F1263" s="36">
        <f t="shared" si="258"/>
        <v>129239</v>
      </c>
      <c r="G1263" s="36">
        <f t="shared" si="259"/>
        <v>25428</v>
      </c>
      <c r="H1263" s="37">
        <f t="shared" si="260"/>
        <v>202</v>
      </c>
      <c r="I1263" s="37">
        <f t="shared" si="261"/>
        <v>7796</v>
      </c>
      <c r="J1263" s="37">
        <f t="shared" si="262"/>
        <v>3441</v>
      </c>
      <c r="K1263" s="37">
        <f t="shared" si="263"/>
        <v>11439</v>
      </c>
      <c r="L1263" s="37"/>
      <c r="M1263" s="37">
        <f t="shared" si="264"/>
        <v>2617</v>
      </c>
      <c r="N1263" s="37">
        <f t="shared" si="265"/>
        <v>11642</v>
      </c>
      <c r="O1263" s="37">
        <f t="shared" si="266"/>
        <v>14259</v>
      </c>
      <c r="P1263" s="37">
        <f t="shared" si="267"/>
        <v>14259</v>
      </c>
      <c r="Q1263" s="37">
        <f t="shared" si="268"/>
        <v>13389</v>
      </c>
    </row>
    <row r="1264" spans="1:17" s="34" customFormat="1" ht="15" x14ac:dyDescent="0.3">
      <c r="A1264" s="53">
        <v>60312</v>
      </c>
      <c r="B1264" s="54" t="s">
        <v>1590</v>
      </c>
      <c r="C1264" s="62">
        <v>8423.64</v>
      </c>
      <c r="D1264" s="35">
        <f t="shared" si="269"/>
        <v>1.1646995902497898E-5</v>
      </c>
      <c r="E1264" s="61">
        <f t="shared" si="257"/>
        <v>67897</v>
      </c>
      <c r="F1264" s="36">
        <f t="shared" si="258"/>
        <v>120563</v>
      </c>
      <c r="G1264" s="36">
        <f t="shared" si="259"/>
        <v>23721</v>
      </c>
      <c r="H1264" s="37">
        <f t="shared" si="260"/>
        <v>188</v>
      </c>
      <c r="I1264" s="37">
        <f t="shared" si="261"/>
        <v>7273</v>
      </c>
      <c r="J1264" s="37">
        <f t="shared" si="262"/>
        <v>3210</v>
      </c>
      <c r="K1264" s="37">
        <f t="shared" si="263"/>
        <v>10671</v>
      </c>
      <c r="L1264" s="37"/>
      <c r="M1264" s="37">
        <f t="shared" si="264"/>
        <v>2441</v>
      </c>
      <c r="N1264" s="37">
        <f t="shared" si="265"/>
        <v>10861</v>
      </c>
      <c r="O1264" s="37">
        <f t="shared" si="266"/>
        <v>13302</v>
      </c>
      <c r="P1264" s="37">
        <f t="shared" si="267"/>
        <v>13302</v>
      </c>
      <c r="Q1264" s="37">
        <f t="shared" si="268"/>
        <v>12490</v>
      </c>
    </row>
    <row r="1265" spans="1:17" s="34" customFormat="1" ht="15" x14ac:dyDescent="0.3">
      <c r="A1265" s="53">
        <v>60536</v>
      </c>
      <c r="B1265" s="54" t="s">
        <v>1591</v>
      </c>
      <c r="C1265" s="62">
        <v>535081.76</v>
      </c>
      <c r="D1265" s="35">
        <f t="shared" si="269"/>
        <v>7.3983397512492988E-4</v>
      </c>
      <c r="E1265" s="61">
        <f t="shared" si="257"/>
        <v>4312904</v>
      </c>
      <c r="F1265" s="36">
        <f t="shared" si="258"/>
        <v>7658325</v>
      </c>
      <c r="G1265" s="36">
        <f t="shared" si="259"/>
        <v>1506801</v>
      </c>
      <c r="H1265" s="37">
        <f t="shared" si="260"/>
        <v>11957</v>
      </c>
      <c r="I1265" s="37">
        <f t="shared" si="261"/>
        <v>461974</v>
      </c>
      <c r="J1265" s="37">
        <f t="shared" si="262"/>
        <v>203883</v>
      </c>
      <c r="K1265" s="37">
        <f t="shared" si="263"/>
        <v>677814</v>
      </c>
      <c r="L1265" s="37"/>
      <c r="M1265" s="37">
        <f t="shared" si="264"/>
        <v>155070</v>
      </c>
      <c r="N1265" s="37">
        <f t="shared" si="265"/>
        <v>689896</v>
      </c>
      <c r="O1265" s="37">
        <f t="shared" si="266"/>
        <v>844966</v>
      </c>
      <c r="P1265" s="37">
        <f t="shared" si="267"/>
        <v>844966</v>
      </c>
      <c r="Q1265" s="37">
        <f t="shared" si="268"/>
        <v>793364</v>
      </c>
    </row>
    <row r="1266" spans="1:17" s="34" customFormat="1" ht="15" x14ac:dyDescent="0.3">
      <c r="A1266" s="53">
        <v>60538</v>
      </c>
      <c r="B1266" s="54" t="s">
        <v>1592</v>
      </c>
      <c r="C1266" s="62">
        <v>524552.01</v>
      </c>
      <c r="D1266" s="35">
        <f t="shared" si="269"/>
        <v>7.2527495371561899E-4</v>
      </c>
      <c r="E1266" s="61">
        <f t="shared" si="257"/>
        <v>4228031</v>
      </c>
      <c r="F1266" s="36">
        <f t="shared" si="258"/>
        <v>7507619</v>
      </c>
      <c r="G1266" s="36">
        <f t="shared" si="259"/>
        <v>1477149</v>
      </c>
      <c r="H1266" s="37">
        <f t="shared" si="260"/>
        <v>11721</v>
      </c>
      <c r="I1266" s="37">
        <f t="shared" si="261"/>
        <v>452883</v>
      </c>
      <c r="J1266" s="37">
        <f t="shared" si="262"/>
        <v>199871</v>
      </c>
      <c r="K1266" s="37">
        <f t="shared" si="263"/>
        <v>664475</v>
      </c>
      <c r="L1266" s="37"/>
      <c r="M1266" s="37">
        <f t="shared" si="264"/>
        <v>152018</v>
      </c>
      <c r="N1266" s="37">
        <f t="shared" si="265"/>
        <v>676319</v>
      </c>
      <c r="O1266" s="37">
        <f t="shared" si="266"/>
        <v>828337</v>
      </c>
      <c r="P1266" s="37">
        <f t="shared" si="267"/>
        <v>828337</v>
      </c>
      <c r="Q1266" s="37">
        <f t="shared" si="268"/>
        <v>777752</v>
      </c>
    </row>
    <row r="1267" spans="1:17" s="34" customFormat="1" ht="15" x14ac:dyDescent="0.3">
      <c r="A1267" s="53">
        <v>61201</v>
      </c>
      <c r="B1267" s="54" t="s">
        <v>1593</v>
      </c>
      <c r="C1267" s="62">
        <v>345602.87</v>
      </c>
      <c r="D1267" s="35">
        <f t="shared" si="269"/>
        <v>4.7784986191023288E-4</v>
      </c>
      <c r="E1267" s="61">
        <f t="shared" si="257"/>
        <v>2785653</v>
      </c>
      <c r="F1267" s="36">
        <f t="shared" si="258"/>
        <v>4946420</v>
      </c>
      <c r="G1267" s="36">
        <f t="shared" si="259"/>
        <v>973225</v>
      </c>
      <c r="H1267" s="37">
        <f t="shared" si="260"/>
        <v>7723</v>
      </c>
      <c r="I1267" s="37">
        <f t="shared" si="261"/>
        <v>298383</v>
      </c>
      <c r="J1267" s="37">
        <f t="shared" si="262"/>
        <v>131686</v>
      </c>
      <c r="K1267" s="37">
        <f t="shared" si="263"/>
        <v>437792</v>
      </c>
      <c r="L1267" s="37"/>
      <c r="M1267" s="37">
        <f t="shared" si="264"/>
        <v>100158</v>
      </c>
      <c r="N1267" s="37">
        <f t="shared" si="265"/>
        <v>445595</v>
      </c>
      <c r="O1267" s="37">
        <f t="shared" si="266"/>
        <v>545753</v>
      </c>
      <c r="P1267" s="37">
        <f t="shared" si="267"/>
        <v>545753</v>
      </c>
      <c r="Q1267" s="37">
        <f t="shared" si="268"/>
        <v>512425</v>
      </c>
    </row>
    <row r="1268" spans="1:17" s="34" customFormat="1" ht="15" x14ac:dyDescent="0.3">
      <c r="A1268" s="53">
        <v>61203</v>
      </c>
      <c r="B1268" s="54" t="s">
        <v>1594</v>
      </c>
      <c r="C1268" s="62">
        <v>12644.82</v>
      </c>
      <c r="D1268" s="35">
        <f t="shared" si="269"/>
        <v>1.7483435513367555E-5</v>
      </c>
      <c r="E1268" s="61">
        <f t="shared" si="257"/>
        <v>101921</v>
      </c>
      <c r="F1268" s="36">
        <f t="shared" si="258"/>
        <v>180978</v>
      </c>
      <c r="G1268" s="36">
        <f t="shared" si="259"/>
        <v>35608</v>
      </c>
      <c r="H1268" s="37">
        <f t="shared" si="260"/>
        <v>283</v>
      </c>
      <c r="I1268" s="37">
        <f t="shared" si="261"/>
        <v>10917</v>
      </c>
      <c r="J1268" s="37">
        <f t="shared" si="262"/>
        <v>4818</v>
      </c>
      <c r="K1268" s="37">
        <f t="shared" si="263"/>
        <v>16018</v>
      </c>
      <c r="L1268" s="37"/>
      <c r="M1268" s="37">
        <f t="shared" si="264"/>
        <v>3665</v>
      </c>
      <c r="N1268" s="37">
        <f t="shared" si="265"/>
        <v>16303</v>
      </c>
      <c r="O1268" s="37">
        <f t="shared" si="266"/>
        <v>19968</v>
      </c>
      <c r="P1268" s="37">
        <f t="shared" si="267"/>
        <v>19968</v>
      </c>
      <c r="Q1268" s="37">
        <f t="shared" si="268"/>
        <v>18748</v>
      </c>
    </row>
    <row r="1269" spans="1:17" s="34" customFormat="1" ht="15" x14ac:dyDescent="0.3">
      <c r="A1269" s="53">
        <v>61204</v>
      </c>
      <c r="B1269" s="54" t="s">
        <v>1595</v>
      </c>
      <c r="C1269" s="62">
        <v>833460.49</v>
      </c>
      <c r="D1269" s="35">
        <f t="shared" si="269"/>
        <v>1.1523890992402204E-3</v>
      </c>
      <c r="E1269" s="61">
        <f t="shared" si="257"/>
        <v>6717918</v>
      </c>
      <c r="F1269" s="36">
        <f t="shared" si="258"/>
        <v>11928853</v>
      </c>
      <c r="G1269" s="36">
        <f t="shared" si="259"/>
        <v>2347042</v>
      </c>
      <c r="H1269" s="37">
        <f t="shared" si="260"/>
        <v>18624</v>
      </c>
      <c r="I1269" s="37">
        <f t="shared" si="261"/>
        <v>719585</v>
      </c>
      <c r="J1269" s="37">
        <f t="shared" si="262"/>
        <v>317575</v>
      </c>
      <c r="K1269" s="37">
        <f t="shared" si="263"/>
        <v>1055784</v>
      </c>
      <c r="L1269" s="37"/>
      <c r="M1269" s="37">
        <f t="shared" si="264"/>
        <v>241541</v>
      </c>
      <c r="N1269" s="37">
        <f t="shared" si="265"/>
        <v>1074604</v>
      </c>
      <c r="O1269" s="37">
        <f t="shared" si="266"/>
        <v>1316145</v>
      </c>
      <c r="P1269" s="37">
        <f t="shared" si="267"/>
        <v>1316145</v>
      </c>
      <c r="Q1269" s="37">
        <f t="shared" si="268"/>
        <v>1235770</v>
      </c>
    </row>
    <row r="1270" spans="1:17" s="34" customFormat="1" ht="15" x14ac:dyDescent="0.3">
      <c r="A1270" s="53">
        <v>61301</v>
      </c>
      <c r="B1270" s="54" t="s">
        <v>1596</v>
      </c>
      <c r="C1270" s="62">
        <v>198769.9</v>
      </c>
      <c r="D1270" s="35">
        <f t="shared" si="269"/>
        <v>2.7483038340193991E-4</v>
      </c>
      <c r="E1270" s="61">
        <f t="shared" si="257"/>
        <v>1602139</v>
      </c>
      <c r="F1270" s="36">
        <f t="shared" si="258"/>
        <v>2844882</v>
      </c>
      <c r="G1270" s="36">
        <f t="shared" si="259"/>
        <v>559740</v>
      </c>
      <c r="H1270" s="37">
        <f t="shared" si="260"/>
        <v>4442</v>
      </c>
      <c r="I1270" s="37">
        <f t="shared" si="261"/>
        <v>171612</v>
      </c>
      <c r="J1270" s="37">
        <f t="shared" si="262"/>
        <v>75738</v>
      </c>
      <c r="K1270" s="37">
        <f t="shared" si="263"/>
        <v>251792</v>
      </c>
      <c r="L1270" s="37"/>
      <c r="M1270" s="37">
        <f t="shared" si="264"/>
        <v>57605</v>
      </c>
      <c r="N1270" s="37">
        <f t="shared" si="265"/>
        <v>256280</v>
      </c>
      <c r="O1270" s="37">
        <f t="shared" si="266"/>
        <v>313885</v>
      </c>
      <c r="P1270" s="37">
        <f t="shared" si="267"/>
        <v>313885</v>
      </c>
      <c r="Q1270" s="37">
        <f t="shared" si="268"/>
        <v>294716</v>
      </c>
    </row>
    <row r="1271" spans="1:17" s="34" customFormat="1" ht="15" x14ac:dyDescent="0.3">
      <c r="A1271" s="53">
        <v>61303</v>
      </c>
      <c r="B1271" s="54" t="s">
        <v>1597</v>
      </c>
      <c r="C1271" s="62">
        <v>24682.13</v>
      </c>
      <c r="D1271" s="35">
        <f t="shared" si="269"/>
        <v>3.4126893715177816E-5</v>
      </c>
      <c r="E1271" s="61">
        <f t="shared" si="257"/>
        <v>198945</v>
      </c>
      <c r="F1271" s="36">
        <f t="shared" si="258"/>
        <v>353261</v>
      </c>
      <c r="G1271" s="36">
        <f t="shared" si="259"/>
        <v>69505</v>
      </c>
      <c r="H1271" s="37">
        <f t="shared" si="260"/>
        <v>552</v>
      </c>
      <c r="I1271" s="37">
        <f t="shared" si="261"/>
        <v>21310</v>
      </c>
      <c r="J1271" s="37">
        <f t="shared" si="262"/>
        <v>9405</v>
      </c>
      <c r="K1271" s="37">
        <f t="shared" si="263"/>
        <v>31267</v>
      </c>
      <c r="L1271" s="37"/>
      <c r="M1271" s="37">
        <f t="shared" si="264"/>
        <v>7153</v>
      </c>
      <c r="N1271" s="37">
        <f t="shared" si="265"/>
        <v>31823</v>
      </c>
      <c r="O1271" s="37">
        <f t="shared" si="266"/>
        <v>38976</v>
      </c>
      <c r="P1271" s="37">
        <f t="shared" si="267"/>
        <v>38976</v>
      </c>
      <c r="Q1271" s="37">
        <f t="shared" si="268"/>
        <v>36596</v>
      </c>
    </row>
    <row r="1272" spans="1:17" s="34" customFormat="1" ht="15" x14ac:dyDescent="0.3">
      <c r="A1272" s="53">
        <v>61304</v>
      </c>
      <c r="B1272" s="54" t="s">
        <v>1598</v>
      </c>
      <c r="C1272" s="62">
        <v>9000.9</v>
      </c>
      <c r="D1272" s="35">
        <f t="shared" si="269"/>
        <v>1.2445147871798099E-5</v>
      </c>
      <c r="E1272" s="61">
        <f t="shared" si="257"/>
        <v>72550</v>
      </c>
      <c r="F1272" s="36">
        <f t="shared" si="258"/>
        <v>128825</v>
      </c>
      <c r="G1272" s="36">
        <f t="shared" si="259"/>
        <v>25347</v>
      </c>
      <c r="H1272" s="37">
        <f t="shared" si="260"/>
        <v>201</v>
      </c>
      <c r="I1272" s="37">
        <f t="shared" si="261"/>
        <v>7771</v>
      </c>
      <c r="J1272" s="37">
        <f t="shared" si="262"/>
        <v>3430</v>
      </c>
      <c r="K1272" s="37">
        <f t="shared" si="263"/>
        <v>11402</v>
      </c>
      <c r="L1272" s="37"/>
      <c r="M1272" s="37">
        <f t="shared" si="264"/>
        <v>2609</v>
      </c>
      <c r="N1272" s="37">
        <f t="shared" si="265"/>
        <v>11605</v>
      </c>
      <c r="O1272" s="37">
        <f t="shared" si="266"/>
        <v>14214</v>
      </c>
      <c r="P1272" s="37">
        <f t="shared" si="267"/>
        <v>14214</v>
      </c>
      <c r="Q1272" s="37">
        <f t="shared" si="268"/>
        <v>13346</v>
      </c>
    </row>
    <row r="1273" spans="1:17" s="34" customFormat="1" ht="15" x14ac:dyDescent="0.3">
      <c r="A1273" s="53">
        <v>61308</v>
      </c>
      <c r="B1273" s="54" t="s">
        <v>1599</v>
      </c>
      <c r="C1273" s="62">
        <v>5243.65</v>
      </c>
      <c r="D1273" s="35">
        <f t="shared" si="269"/>
        <v>7.2501638322783381E-6</v>
      </c>
      <c r="E1273" s="61">
        <f t="shared" si="257"/>
        <v>42265</v>
      </c>
      <c r="F1273" s="36">
        <f t="shared" si="258"/>
        <v>75049</v>
      </c>
      <c r="G1273" s="36">
        <f t="shared" si="259"/>
        <v>14766</v>
      </c>
      <c r="H1273" s="37">
        <f t="shared" si="260"/>
        <v>117</v>
      </c>
      <c r="I1273" s="37">
        <f t="shared" si="261"/>
        <v>4527</v>
      </c>
      <c r="J1273" s="37">
        <f t="shared" si="262"/>
        <v>1998</v>
      </c>
      <c r="K1273" s="37">
        <f t="shared" si="263"/>
        <v>6642</v>
      </c>
      <c r="L1273" s="37"/>
      <c r="M1273" s="37">
        <f t="shared" si="264"/>
        <v>1520</v>
      </c>
      <c r="N1273" s="37">
        <f t="shared" si="265"/>
        <v>6761</v>
      </c>
      <c r="O1273" s="37">
        <f t="shared" si="266"/>
        <v>8281</v>
      </c>
      <c r="P1273" s="37">
        <f t="shared" si="267"/>
        <v>8281</v>
      </c>
      <c r="Q1273" s="37">
        <f t="shared" si="268"/>
        <v>7775</v>
      </c>
    </row>
    <row r="1274" spans="1:17" s="34" customFormat="1" ht="15" x14ac:dyDescent="0.3">
      <c r="A1274" s="53">
        <v>61309</v>
      </c>
      <c r="B1274" s="54" t="s">
        <v>1600</v>
      </c>
      <c r="C1274" s="62">
        <v>226.56</v>
      </c>
      <c r="D1274" s="35">
        <f t="shared" si="269"/>
        <v>3.1325453030636684E-7</v>
      </c>
      <c r="E1274" s="61">
        <f t="shared" si="257"/>
        <v>1826</v>
      </c>
      <c r="F1274" s="36">
        <f t="shared" si="258"/>
        <v>3243</v>
      </c>
      <c r="G1274" s="36">
        <f t="shared" si="259"/>
        <v>638</v>
      </c>
      <c r="H1274" s="37">
        <f t="shared" si="260"/>
        <v>5</v>
      </c>
      <c r="I1274" s="37">
        <f t="shared" si="261"/>
        <v>196</v>
      </c>
      <c r="J1274" s="37">
        <f t="shared" si="262"/>
        <v>86</v>
      </c>
      <c r="K1274" s="37">
        <f t="shared" si="263"/>
        <v>287</v>
      </c>
      <c r="L1274" s="37"/>
      <c r="M1274" s="37">
        <f t="shared" si="264"/>
        <v>66</v>
      </c>
      <c r="N1274" s="37">
        <f t="shared" si="265"/>
        <v>292</v>
      </c>
      <c r="O1274" s="37">
        <f t="shared" si="266"/>
        <v>358</v>
      </c>
      <c r="P1274" s="37">
        <f t="shared" si="267"/>
        <v>358</v>
      </c>
      <c r="Q1274" s="37">
        <f t="shared" si="268"/>
        <v>336</v>
      </c>
    </row>
    <row r="1275" spans="1:17" s="34" customFormat="1" ht="15" x14ac:dyDescent="0.3">
      <c r="A1275" s="53">
        <v>61311</v>
      </c>
      <c r="B1275" s="54" t="s">
        <v>1601</v>
      </c>
      <c r="C1275" s="62">
        <v>377.6</v>
      </c>
      <c r="D1275" s="35">
        <f t="shared" si="269"/>
        <v>5.2209088384394478E-7</v>
      </c>
      <c r="E1275" s="61">
        <f t="shared" si="257"/>
        <v>3044</v>
      </c>
      <c r="F1275" s="36">
        <f t="shared" si="258"/>
        <v>5404</v>
      </c>
      <c r="G1275" s="36">
        <f t="shared" si="259"/>
        <v>1063</v>
      </c>
      <c r="H1275" s="37">
        <f t="shared" si="260"/>
        <v>8</v>
      </c>
      <c r="I1275" s="37">
        <f t="shared" si="261"/>
        <v>326</v>
      </c>
      <c r="J1275" s="37">
        <f t="shared" si="262"/>
        <v>144</v>
      </c>
      <c r="K1275" s="37">
        <f t="shared" si="263"/>
        <v>478</v>
      </c>
      <c r="L1275" s="37"/>
      <c r="M1275" s="37">
        <f t="shared" si="264"/>
        <v>109</v>
      </c>
      <c r="N1275" s="37">
        <f t="shared" si="265"/>
        <v>487</v>
      </c>
      <c r="O1275" s="37">
        <f t="shared" si="266"/>
        <v>596</v>
      </c>
      <c r="P1275" s="37">
        <f t="shared" si="267"/>
        <v>596</v>
      </c>
      <c r="Q1275" s="37">
        <f t="shared" si="268"/>
        <v>560</v>
      </c>
    </row>
    <row r="1276" spans="1:17" s="34" customFormat="1" ht="15" x14ac:dyDescent="0.3">
      <c r="A1276" s="53">
        <v>61312</v>
      </c>
      <c r="B1276" s="54" t="s">
        <v>1602</v>
      </c>
      <c r="C1276" s="62">
        <v>188.8</v>
      </c>
      <c r="D1276" s="35">
        <f t="shared" si="269"/>
        <v>2.6104544192197239E-7</v>
      </c>
      <c r="E1276" s="61">
        <f t="shared" si="257"/>
        <v>1522</v>
      </c>
      <c r="F1276" s="36">
        <f t="shared" si="258"/>
        <v>2702</v>
      </c>
      <c r="G1276" s="36">
        <f t="shared" si="259"/>
        <v>532</v>
      </c>
      <c r="H1276" s="37">
        <f t="shared" si="260"/>
        <v>4</v>
      </c>
      <c r="I1276" s="37">
        <f t="shared" si="261"/>
        <v>163</v>
      </c>
      <c r="J1276" s="37">
        <f t="shared" si="262"/>
        <v>72</v>
      </c>
      <c r="K1276" s="37">
        <f t="shared" si="263"/>
        <v>239</v>
      </c>
      <c r="L1276" s="37"/>
      <c r="M1276" s="37">
        <f t="shared" si="264"/>
        <v>55</v>
      </c>
      <c r="N1276" s="37">
        <f t="shared" si="265"/>
        <v>243</v>
      </c>
      <c r="O1276" s="37">
        <f t="shared" si="266"/>
        <v>298</v>
      </c>
      <c r="P1276" s="37">
        <f t="shared" si="267"/>
        <v>298</v>
      </c>
      <c r="Q1276" s="37">
        <f t="shared" si="268"/>
        <v>280</v>
      </c>
    </row>
    <row r="1277" spans="1:17" s="34" customFormat="1" ht="15" x14ac:dyDescent="0.3">
      <c r="A1277" s="53">
        <v>61313</v>
      </c>
      <c r="B1277" s="54" t="s">
        <v>1603</v>
      </c>
      <c r="C1277" s="62">
        <v>8357.7999999999993</v>
      </c>
      <c r="D1277" s="35">
        <f t="shared" si="269"/>
        <v>1.1555961835251379E-5</v>
      </c>
      <c r="E1277" s="61">
        <f t="shared" si="257"/>
        <v>67366</v>
      </c>
      <c r="F1277" s="36">
        <f t="shared" si="258"/>
        <v>119621</v>
      </c>
      <c r="G1277" s="36">
        <f t="shared" si="259"/>
        <v>23536</v>
      </c>
      <c r="H1277" s="37">
        <f t="shared" si="260"/>
        <v>187</v>
      </c>
      <c r="I1277" s="37">
        <f t="shared" si="261"/>
        <v>7216</v>
      </c>
      <c r="J1277" s="37">
        <f t="shared" si="262"/>
        <v>3185</v>
      </c>
      <c r="K1277" s="37">
        <f t="shared" si="263"/>
        <v>10588</v>
      </c>
      <c r="L1277" s="37"/>
      <c r="M1277" s="37">
        <f t="shared" si="264"/>
        <v>2422</v>
      </c>
      <c r="N1277" s="37">
        <f t="shared" si="265"/>
        <v>10776</v>
      </c>
      <c r="O1277" s="37">
        <f t="shared" si="266"/>
        <v>13198</v>
      </c>
      <c r="P1277" s="37">
        <f t="shared" si="267"/>
        <v>13198</v>
      </c>
      <c r="Q1277" s="37">
        <f t="shared" si="268"/>
        <v>12392</v>
      </c>
    </row>
    <row r="1278" spans="1:17" s="34" customFormat="1" ht="15" x14ac:dyDescent="0.3">
      <c r="A1278" s="53">
        <v>61315</v>
      </c>
      <c r="B1278" s="54" t="s">
        <v>1604</v>
      </c>
      <c r="C1278" s="62">
        <v>543.72</v>
      </c>
      <c r="D1278" s="35">
        <f t="shared" si="269"/>
        <v>7.5177768899266322E-7</v>
      </c>
      <c r="E1278" s="61">
        <f t="shared" si="257"/>
        <v>4383</v>
      </c>
      <c r="F1278" s="36">
        <f t="shared" si="258"/>
        <v>7782</v>
      </c>
      <c r="G1278" s="36">
        <f t="shared" si="259"/>
        <v>1531</v>
      </c>
      <c r="H1278" s="37">
        <f t="shared" si="260"/>
        <v>12</v>
      </c>
      <c r="I1278" s="37">
        <f t="shared" si="261"/>
        <v>469</v>
      </c>
      <c r="J1278" s="37">
        <f t="shared" si="262"/>
        <v>207</v>
      </c>
      <c r="K1278" s="37">
        <f t="shared" si="263"/>
        <v>688</v>
      </c>
      <c r="L1278" s="37"/>
      <c r="M1278" s="37">
        <f t="shared" si="264"/>
        <v>158</v>
      </c>
      <c r="N1278" s="37">
        <f t="shared" si="265"/>
        <v>701</v>
      </c>
      <c r="O1278" s="37">
        <f t="shared" si="266"/>
        <v>859</v>
      </c>
      <c r="P1278" s="37">
        <f t="shared" si="267"/>
        <v>859</v>
      </c>
      <c r="Q1278" s="37">
        <f t="shared" si="268"/>
        <v>806</v>
      </c>
    </row>
    <row r="1279" spans="1:17" s="34" customFormat="1" ht="15" x14ac:dyDescent="0.3">
      <c r="A1279" s="53">
        <v>61538</v>
      </c>
      <c r="B1279" s="54" t="s">
        <v>1605</v>
      </c>
      <c r="C1279" s="62">
        <v>366551.38</v>
      </c>
      <c r="D1279" s="35">
        <f t="shared" si="269"/>
        <v>5.0681444374580948E-4</v>
      </c>
      <c r="E1279" s="61">
        <f t="shared" si="257"/>
        <v>2954504</v>
      </c>
      <c r="F1279" s="36">
        <f t="shared" si="258"/>
        <v>5246244</v>
      </c>
      <c r="G1279" s="36">
        <f t="shared" si="259"/>
        <v>1032216</v>
      </c>
      <c r="H1279" s="37">
        <f t="shared" si="260"/>
        <v>8191</v>
      </c>
      <c r="I1279" s="37">
        <f t="shared" si="261"/>
        <v>316470</v>
      </c>
      <c r="J1279" s="37">
        <f t="shared" si="262"/>
        <v>139668</v>
      </c>
      <c r="K1279" s="37">
        <f t="shared" si="263"/>
        <v>464329</v>
      </c>
      <c r="L1279" s="37"/>
      <c r="M1279" s="37">
        <f t="shared" si="264"/>
        <v>106229</v>
      </c>
      <c r="N1279" s="37">
        <f t="shared" si="265"/>
        <v>472605</v>
      </c>
      <c r="O1279" s="37">
        <f t="shared" si="266"/>
        <v>578834</v>
      </c>
      <c r="P1279" s="37">
        <f t="shared" si="267"/>
        <v>578834</v>
      </c>
      <c r="Q1279" s="37">
        <f t="shared" si="268"/>
        <v>543485</v>
      </c>
    </row>
    <row r="1280" spans="1:17" s="34" customFormat="1" ht="15" x14ac:dyDescent="0.3">
      <c r="A1280" s="53">
        <v>61540</v>
      </c>
      <c r="B1280" s="54" t="s">
        <v>1606</v>
      </c>
      <c r="C1280" s="62">
        <v>1116122.45</v>
      </c>
      <c r="D1280" s="35">
        <f t="shared" si="269"/>
        <v>1.5432133379199391E-3</v>
      </c>
      <c r="E1280" s="61">
        <f t="shared" si="257"/>
        <v>8996250</v>
      </c>
      <c r="F1280" s="36">
        <f t="shared" si="258"/>
        <v>15974435</v>
      </c>
      <c r="G1280" s="36">
        <f t="shared" si="259"/>
        <v>3143024</v>
      </c>
      <c r="H1280" s="37">
        <f t="shared" si="260"/>
        <v>24940</v>
      </c>
      <c r="I1280" s="37">
        <f t="shared" si="261"/>
        <v>963627</v>
      </c>
      <c r="J1280" s="37">
        <f t="shared" si="262"/>
        <v>425278</v>
      </c>
      <c r="K1280" s="37">
        <f t="shared" si="263"/>
        <v>1413845</v>
      </c>
      <c r="L1280" s="37"/>
      <c r="M1280" s="37">
        <f t="shared" si="264"/>
        <v>323458</v>
      </c>
      <c r="N1280" s="37">
        <f t="shared" si="265"/>
        <v>1439048</v>
      </c>
      <c r="O1280" s="37">
        <f t="shared" si="266"/>
        <v>1762506</v>
      </c>
      <c r="P1280" s="37">
        <f t="shared" si="267"/>
        <v>1762506</v>
      </c>
      <c r="Q1280" s="37">
        <f t="shared" si="268"/>
        <v>1654872</v>
      </c>
    </row>
    <row r="1281" spans="1:17" s="34" customFormat="1" ht="15" x14ac:dyDescent="0.3">
      <c r="A1281" s="53">
        <v>61542</v>
      </c>
      <c r="B1281" s="54" t="s">
        <v>1607</v>
      </c>
      <c r="C1281" s="62">
        <v>509917.38</v>
      </c>
      <c r="D1281" s="35">
        <f t="shared" si="269"/>
        <v>7.0504029558153764E-4</v>
      </c>
      <c r="E1281" s="61">
        <f t="shared" si="257"/>
        <v>4110072</v>
      </c>
      <c r="F1281" s="36">
        <f t="shared" si="258"/>
        <v>7298162</v>
      </c>
      <c r="G1281" s="36">
        <f t="shared" si="259"/>
        <v>1435938</v>
      </c>
      <c r="H1281" s="37">
        <f t="shared" si="260"/>
        <v>11394</v>
      </c>
      <c r="I1281" s="37">
        <f t="shared" si="261"/>
        <v>440248</v>
      </c>
      <c r="J1281" s="37">
        <f t="shared" si="262"/>
        <v>194295</v>
      </c>
      <c r="K1281" s="37">
        <f t="shared" si="263"/>
        <v>645937</v>
      </c>
      <c r="L1281" s="37"/>
      <c r="M1281" s="37">
        <f t="shared" si="264"/>
        <v>147777</v>
      </c>
      <c r="N1281" s="37">
        <f t="shared" si="265"/>
        <v>657451</v>
      </c>
      <c r="O1281" s="37">
        <f t="shared" si="266"/>
        <v>805228</v>
      </c>
      <c r="P1281" s="37">
        <f t="shared" si="267"/>
        <v>805228</v>
      </c>
      <c r="Q1281" s="37">
        <f t="shared" si="268"/>
        <v>756053</v>
      </c>
    </row>
    <row r="1282" spans="1:17" s="34" customFormat="1" ht="15" x14ac:dyDescent="0.3">
      <c r="A1282" s="53">
        <v>61601</v>
      </c>
      <c r="B1282" s="54" t="s">
        <v>1608</v>
      </c>
      <c r="C1282" s="62">
        <v>18570.439999999999</v>
      </c>
      <c r="D1282" s="35">
        <f t="shared" si="269"/>
        <v>2.5676529218673051E-5</v>
      </c>
      <c r="E1282" s="61">
        <f t="shared" si="257"/>
        <v>149683</v>
      </c>
      <c r="F1282" s="36">
        <f t="shared" si="258"/>
        <v>265788</v>
      </c>
      <c r="G1282" s="36">
        <f t="shared" si="259"/>
        <v>52295</v>
      </c>
      <c r="H1282" s="37">
        <f t="shared" si="260"/>
        <v>415</v>
      </c>
      <c r="I1282" s="37">
        <f t="shared" si="261"/>
        <v>16033</v>
      </c>
      <c r="J1282" s="37">
        <f t="shared" si="262"/>
        <v>7076</v>
      </c>
      <c r="K1282" s="37">
        <f t="shared" si="263"/>
        <v>23524</v>
      </c>
      <c r="L1282" s="37"/>
      <c r="M1282" s="37">
        <f t="shared" si="264"/>
        <v>5382</v>
      </c>
      <c r="N1282" s="37">
        <f t="shared" si="265"/>
        <v>23943</v>
      </c>
      <c r="O1282" s="37">
        <f t="shared" si="266"/>
        <v>29325</v>
      </c>
      <c r="P1282" s="37">
        <f t="shared" si="267"/>
        <v>29325</v>
      </c>
      <c r="Q1282" s="37">
        <f t="shared" si="268"/>
        <v>27534</v>
      </c>
    </row>
    <row r="1283" spans="1:17" s="34" customFormat="1" ht="15" x14ac:dyDescent="0.3">
      <c r="A1283" s="53">
        <v>62201</v>
      </c>
      <c r="B1283" s="54" t="s">
        <v>1609</v>
      </c>
      <c r="C1283" s="62">
        <v>387654</v>
      </c>
      <c r="D1283" s="35">
        <f t="shared" si="269"/>
        <v>5.3599210668866669E-4</v>
      </c>
      <c r="E1283" s="61">
        <f t="shared" si="257"/>
        <v>3124596</v>
      </c>
      <c r="F1283" s="36">
        <f t="shared" si="258"/>
        <v>5548274</v>
      </c>
      <c r="G1283" s="36">
        <f t="shared" si="259"/>
        <v>1091642</v>
      </c>
      <c r="H1283" s="37">
        <f t="shared" si="260"/>
        <v>8662</v>
      </c>
      <c r="I1283" s="37">
        <f t="shared" si="261"/>
        <v>334689</v>
      </c>
      <c r="J1283" s="37">
        <f t="shared" si="262"/>
        <v>147709</v>
      </c>
      <c r="K1283" s="37">
        <f t="shared" si="263"/>
        <v>491060</v>
      </c>
      <c r="L1283" s="37"/>
      <c r="M1283" s="37">
        <f t="shared" si="264"/>
        <v>112344</v>
      </c>
      <c r="N1283" s="37">
        <f t="shared" si="265"/>
        <v>499813</v>
      </c>
      <c r="O1283" s="37">
        <f t="shared" si="266"/>
        <v>612157</v>
      </c>
      <c r="P1283" s="37">
        <f t="shared" si="267"/>
        <v>612157</v>
      </c>
      <c r="Q1283" s="37">
        <f t="shared" si="268"/>
        <v>574774</v>
      </c>
    </row>
    <row r="1284" spans="1:17" s="34" customFormat="1" ht="15" x14ac:dyDescent="0.3">
      <c r="A1284" s="53">
        <v>62203</v>
      </c>
      <c r="B1284" s="54" t="s">
        <v>1610</v>
      </c>
      <c r="C1284" s="62">
        <v>12219.05</v>
      </c>
      <c r="D1284" s="35">
        <f t="shared" si="269"/>
        <v>1.6894742092779006E-5</v>
      </c>
      <c r="E1284" s="61">
        <f t="shared" si="257"/>
        <v>98489</v>
      </c>
      <c r="F1284" s="36">
        <f t="shared" si="258"/>
        <v>174884</v>
      </c>
      <c r="G1284" s="36">
        <f t="shared" si="259"/>
        <v>34409</v>
      </c>
      <c r="H1284" s="37">
        <f t="shared" si="260"/>
        <v>273</v>
      </c>
      <c r="I1284" s="37">
        <f t="shared" si="261"/>
        <v>10550</v>
      </c>
      <c r="J1284" s="37">
        <f t="shared" si="262"/>
        <v>4656</v>
      </c>
      <c r="K1284" s="37">
        <f t="shared" si="263"/>
        <v>15479</v>
      </c>
      <c r="L1284" s="37"/>
      <c r="M1284" s="37">
        <f t="shared" si="264"/>
        <v>3541</v>
      </c>
      <c r="N1284" s="37">
        <f t="shared" si="265"/>
        <v>15754</v>
      </c>
      <c r="O1284" s="37">
        <f t="shared" si="266"/>
        <v>19295</v>
      </c>
      <c r="P1284" s="37">
        <f t="shared" si="267"/>
        <v>19295</v>
      </c>
      <c r="Q1284" s="37">
        <f t="shared" si="268"/>
        <v>18117</v>
      </c>
    </row>
    <row r="1285" spans="1:17" s="34" customFormat="1" ht="15" x14ac:dyDescent="0.3">
      <c r="A1285" s="53">
        <v>62204</v>
      </c>
      <c r="B1285" s="54" t="s">
        <v>1611</v>
      </c>
      <c r="C1285" s="62">
        <v>2524347.5099999998</v>
      </c>
      <c r="D1285" s="35">
        <f t="shared" si="269"/>
        <v>3.4903040853420577E-3</v>
      </c>
      <c r="E1285" s="61">
        <f t="shared" si="257"/>
        <v>20346925</v>
      </c>
      <c r="F1285" s="36">
        <f t="shared" si="258"/>
        <v>36129571</v>
      </c>
      <c r="G1285" s="36">
        <f t="shared" si="259"/>
        <v>7108615</v>
      </c>
      <c r="H1285" s="37">
        <f t="shared" si="260"/>
        <v>56407</v>
      </c>
      <c r="I1285" s="37">
        <f t="shared" si="261"/>
        <v>2179447</v>
      </c>
      <c r="J1285" s="37">
        <f t="shared" si="262"/>
        <v>961857</v>
      </c>
      <c r="K1285" s="37">
        <f t="shared" si="263"/>
        <v>3197711</v>
      </c>
      <c r="L1285" s="37"/>
      <c r="M1285" s="37">
        <f t="shared" si="264"/>
        <v>731569</v>
      </c>
      <c r="N1285" s="37">
        <f t="shared" si="265"/>
        <v>3254711</v>
      </c>
      <c r="O1285" s="37">
        <f t="shared" si="266"/>
        <v>3986280</v>
      </c>
      <c r="P1285" s="37">
        <f t="shared" si="267"/>
        <v>3986280</v>
      </c>
      <c r="Q1285" s="37">
        <f t="shared" si="268"/>
        <v>3742844</v>
      </c>
    </row>
    <row r="1286" spans="1:17" s="34" customFormat="1" ht="15" x14ac:dyDescent="0.3">
      <c r="A1286" s="53">
        <v>62208</v>
      </c>
      <c r="B1286" s="54" t="s">
        <v>1612</v>
      </c>
      <c r="C1286" s="62">
        <v>5695.06</v>
      </c>
      <c r="D1286" s="35">
        <f t="shared" si="269"/>
        <v>7.874308551229598E-6</v>
      </c>
      <c r="E1286" s="61">
        <f t="shared" si="257"/>
        <v>45904</v>
      </c>
      <c r="F1286" s="36">
        <f t="shared" si="258"/>
        <v>81510</v>
      </c>
      <c r="G1286" s="36">
        <f t="shared" si="259"/>
        <v>16037</v>
      </c>
      <c r="H1286" s="37">
        <f t="shared" si="260"/>
        <v>127</v>
      </c>
      <c r="I1286" s="37">
        <f t="shared" si="261"/>
        <v>4917</v>
      </c>
      <c r="J1286" s="37">
        <f t="shared" si="262"/>
        <v>2170</v>
      </c>
      <c r="K1286" s="37">
        <f t="shared" si="263"/>
        <v>7214</v>
      </c>
      <c r="L1286" s="37"/>
      <c r="M1286" s="37">
        <f t="shared" si="264"/>
        <v>1650</v>
      </c>
      <c r="N1286" s="37">
        <f t="shared" si="265"/>
        <v>7343</v>
      </c>
      <c r="O1286" s="37">
        <f t="shared" si="266"/>
        <v>8993</v>
      </c>
      <c r="P1286" s="37">
        <f t="shared" si="267"/>
        <v>8993</v>
      </c>
      <c r="Q1286" s="37">
        <f t="shared" si="268"/>
        <v>8444</v>
      </c>
    </row>
    <row r="1287" spans="1:17" s="34" customFormat="1" ht="15" x14ac:dyDescent="0.3">
      <c r="A1287" s="53">
        <v>62209</v>
      </c>
      <c r="B1287" s="54" t="s">
        <v>1613</v>
      </c>
      <c r="C1287" s="62">
        <v>73914.05</v>
      </c>
      <c r="D1287" s="35">
        <f t="shared" si="269"/>
        <v>1.0219770045811844E-4</v>
      </c>
      <c r="E1287" s="61">
        <f t="shared" si="257"/>
        <v>595767</v>
      </c>
      <c r="F1287" s="36">
        <f t="shared" si="258"/>
        <v>1057890</v>
      </c>
      <c r="G1287" s="36">
        <f t="shared" si="259"/>
        <v>208144</v>
      </c>
      <c r="H1287" s="37">
        <f t="shared" si="260"/>
        <v>1652</v>
      </c>
      <c r="I1287" s="37">
        <f t="shared" si="261"/>
        <v>63815</v>
      </c>
      <c r="J1287" s="37">
        <f t="shared" si="262"/>
        <v>28164</v>
      </c>
      <c r="K1287" s="37">
        <f t="shared" si="263"/>
        <v>93631</v>
      </c>
      <c r="L1287" s="37"/>
      <c r="M1287" s="37">
        <f t="shared" si="264"/>
        <v>21421</v>
      </c>
      <c r="N1287" s="37">
        <f t="shared" si="265"/>
        <v>95299</v>
      </c>
      <c r="O1287" s="37">
        <f t="shared" si="266"/>
        <v>116720</v>
      </c>
      <c r="P1287" s="37">
        <f t="shared" si="267"/>
        <v>116720</v>
      </c>
      <c r="Q1287" s="37">
        <f t="shared" si="268"/>
        <v>109592</v>
      </c>
    </row>
    <row r="1288" spans="1:17" s="34" customFormat="1" ht="15" x14ac:dyDescent="0.3">
      <c r="A1288" s="53">
        <v>62301</v>
      </c>
      <c r="B1288" s="54" t="s">
        <v>1614</v>
      </c>
      <c r="C1288" s="62">
        <v>16609.599999999999</v>
      </c>
      <c r="D1288" s="35">
        <f t="shared" si="269"/>
        <v>2.2965362140610127E-5</v>
      </c>
      <c r="E1288" s="61">
        <f t="shared" si="257"/>
        <v>133878</v>
      </c>
      <c r="F1288" s="36">
        <f t="shared" si="258"/>
        <v>237724</v>
      </c>
      <c r="G1288" s="36">
        <f t="shared" si="259"/>
        <v>46773</v>
      </c>
      <c r="H1288" s="37">
        <f t="shared" si="260"/>
        <v>371</v>
      </c>
      <c r="I1288" s="37">
        <f t="shared" si="261"/>
        <v>14340</v>
      </c>
      <c r="J1288" s="37">
        <f t="shared" si="262"/>
        <v>6329</v>
      </c>
      <c r="K1288" s="37">
        <f t="shared" si="263"/>
        <v>21040</v>
      </c>
      <c r="L1288" s="37"/>
      <c r="M1288" s="37">
        <f t="shared" si="264"/>
        <v>4814</v>
      </c>
      <c r="N1288" s="37">
        <f t="shared" si="265"/>
        <v>21415</v>
      </c>
      <c r="O1288" s="37">
        <f t="shared" si="266"/>
        <v>26229</v>
      </c>
      <c r="P1288" s="37">
        <f t="shared" si="267"/>
        <v>26229</v>
      </c>
      <c r="Q1288" s="37">
        <f t="shared" si="268"/>
        <v>24627</v>
      </c>
    </row>
    <row r="1289" spans="1:17" s="34" customFormat="1" ht="15" x14ac:dyDescent="0.3">
      <c r="A1289" s="53">
        <v>62302</v>
      </c>
      <c r="B1289" s="54" t="s">
        <v>1615</v>
      </c>
      <c r="C1289" s="62">
        <v>145807.35999999999</v>
      </c>
      <c r="D1289" s="35">
        <f t="shared" si="269"/>
        <v>2.0160141274722519E-4</v>
      </c>
      <c r="E1289" s="61">
        <f t="shared" si="257"/>
        <v>1175247</v>
      </c>
      <c r="F1289" s="36">
        <f t="shared" si="258"/>
        <v>2086859</v>
      </c>
      <c r="G1289" s="36">
        <f t="shared" si="259"/>
        <v>410597</v>
      </c>
      <c r="H1289" s="37">
        <f t="shared" si="260"/>
        <v>3258</v>
      </c>
      <c r="I1289" s="37">
        <f t="shared" si="261"/>
        <v>125886</v>
      </c>
      <c r="J1289" s="37">
        <f t="shared" si="262"/>
        <v>55557</v>
      </c>
      <c r="K1289" s="37">
        <f t="shared" si="263"/>
        <v>184701</v>
      </c>
      <c r="L1289" s="37"/>
      <c r="M1289" s="37">
        <f t="shared" si="264"/>
        <v>42256</v>
      </c>
      <c r="N1289" s="37">
        <f t="shared" si="265"/>
        <v>187993</v>
      </c>
      <c r="O1289" s="37">
        <f t="shared" si="266"/>
        <v>230249</v>
      </c>
      <c r="P1289" s="37">
        <f t="shared" si="267"/>
        <v>230249</v>
      </c>
      <c r="Q1289" s="37">
        <f t="shared" si="268"/>
        <v>216188</v>
      </c>
    </row>
    <row r="1290" spans="1:17" s="34" customFormat="1" ht="15" x14ac:dyDescent="0.3">
      <c r="A1290" s="53">
        <v>62304</v>
      </c>
      <c r="B1290" s="54" t="s">
        <v>1616</v>
      </c>
      <c r="C1290" s="62">
        <v>8010.76</v>
      </c>
      <c r="D1290" s="35">
        <f t="shared" si="269"/>
        <v>1.1076124917006671E-5</v>
      </c>
      <c r="E1290" s="61">
        <f t="shared" si="257"/>
        <v>64569</v>
      </c>
      <c r="F1290" s="36">
        <f t="shared" si="258"/>
        <v>114654</v>
      </c>
      <c r="G1290" s="36">
        <f t="shared" si="259"/>
        <v>22558</v>
      </c>
      <c r="H1290" s="37">
        <f t="shared" si="260"/>
        <v>179</v>
      </c>
      <c r="I1290" s="37">
        <f t="shared" si="261"/>
        <v>6916</v>
      </c>
      <c r="J1290" s="37">
        <f t="shared" si="262"/>
        <v>3052</v>
      </c>
      <c r="K1290" s="37">
        <f t="shared" si="263"/>
        <v>10147</v>
      </c>
      <c r="L1290" s="37"/>
      <c r="M1290" s="37">
        <f t="shared" si="264"/>
        <v>2322</v>
      </c>
      <c r="N1290" s="37">
        <f t="shared" si="265"/>
        <v>10328</v>
      </c>
      <c r="O1290" s="37">
        <f t="shared" si="266"/>
        <v>12650</v>
      </c>
      <c r="P1290" s="37">
        <f t="shared" si="267"/>
        <v>12650</v>
      </c>
      <c r="Q1290" s="37">
        <f t="shared" si="268"/>
        <v>11878</v>
      </c>
    </row>
    <row r="1291" spans="1:17" s="34" customFormat="1" ht="15" x14ac:dyDescent="0.3">
      <c r="A1291" s="53">
        <v>62305</v>
      </c>
      <c r="B1291" s="54" t="s">
        <v>1617</v>
      </c>
      <c r="C1291" s="62">
        <v>909.07</v>
      </c>
      <c r="D1291" s="35">
        <f t="shared" si="269"/>
        <v>1.2569310375424122E-6</v>
      </c>
      <c r="E1291" s="61">
        <f t="shared" si="257"/>
        <v>7327</v>
      </c>
      <c r="F1291" s="36">
        <f t="shared" si="258"/>
        <v>13011</v>
      </c>
      <c r="G1291" s="36">
        <f t="shared" si="259"/>
        <v>2560</v>
      </c>
      <c r="H1291" s="37">
        <f t="shared" si="260"/>
        <v>20</v>
      </c>
      <c r="I1291" s="37">
        <f t="shared" si="261"/>
        <v>785</v>
      </c>
      <c r="J1291" s="37">
        <f t="shared" si="262"/>
        <v>346</v>
      </c>
      <c r="K1291" s="37">
        <f t="shared" si="263"/>
        <v>1151</v>
      </c>
      <c r="L1291" s="37"/>
      <c r="M1291" s="37">
        <f t="shared" si="264"/>
        <v>263</v>
      </c>
      <c r="N1291" s="37">
        <f t="shared" si="265"/>
        <v>1172</v>
      </c>
      <c r="O1291" s="37">
        <f t="shared" si="266"/>
        <v>1435</v>
      </c>
      <c r="P1291" s="37">
        <f t="shared" si="267"/>
        <v>1435</v>
      </c>
      <c r="Q1291" s="37">
        <f t="shared" si="268"/>
        <v>1348</v>
      </c>
    </row>
    <row r="1292" spans="1:17" s="34" customFormat="1" ht="15" x14ac:dyDescent="0.3">
      <c r="A1292" s="53">
        <v>62306</v>
      </c>
      <c r="B1292" s="54" t="s">
        <v>1618</v>
      </c>
      <c r="C1292" s="62">
        <v>283.2</v>
      </c>
      <c r="D1292" s="35">
        <f t="shared" si="269"/>
        <v>3.9156816288295853E-7</v>
      </c>
      <c r="E1292" s="61">
        <f t="shared" ref="E1292:E1355" si="270">ROUND(D1292*$E$10,0)</f>
        <v>2283</v>
      </c>
      <c r="F1292" s="36">
        <f t="shared" ref="F1292:F1355" si="271">+ROUND(D1292*$F$10,0)</f>
        <v>4053</v>
      </c>
      <c r="G1292" s="36">
        <f t="shared" ref="G1292:G1355" si="272">+ROUND(D1292*$G$10,0)</f>
        <v>797</v>
      </c>
      <c r="H1292" s="37">
        <f t="shared" ref="H1292:H1355" si="273">ROUND(D1292*$H$10,0)</f>
        <v>6</v>
      </c>
      <c r="I1292" s="37">
        <f t="shared" ref="I1292:I1355" si="274">ROUND(D1292*$I$10,0)</f>
        <v>245</v>
      </c>
      <c r="J1292" s="37">
        <f t="shared" ref="J1292:J1355" si="275">ROUND(D1292*$J$10,0)</f>
        <v>108</v>
      </c>
      <c r="K1292" s="37">
        <f t="shared" ref="K1292:K1355" si="276">ROUND(SUM(H1292:J1292),0)</f>
        <v>359</v>
      </c>
      <c r="L1292" s="37"/>
      <c r="M1292" s="37">
        <f t="shared" ref="M1292:M1355" si="277">ROUND(D1292*$M$10,0)</f>
        <v>82</v>
      </c>
      <c r="N1292" s="37">
        <f t="shared" ref="N1292:N1355" si="278">ROUND(D1292*$N$10,0)</f>
        <v>365</v>
      </c>
      <c r="O1292" s="37">
        <f t="shared" ref="O1292:O1355" si="279">ROUND(SUM(L1292:N1292),0)</f>
        <v>447</v>
      </c>
      <c r="P1292" s="37">
        <f t="shared" ref="P1292:P1355" si="280">ROUND(SUM(M1292:N1292),0)</f>
        <v>447</v>
      </c>
      <c r="Q1292" s="37">
        <f t="shared" ref="Q1292:Q1355" si="281">ROUND(D1292*$Q$10,0)</f>
        <v>420</v>
      </c>
    </row>
    <row r="1293" spans="1:17" s="34" customFormat="1" ht="15" x14ac:dyDescent="0.3">
      <c r="A1293" s="53">
        <v>62307</v>
      </c>
      <c r="B1293" s="54" t="s">
        <v>1619</v>
      </c>
      <c r="C1293" s="62">
        <v>927.72</v>
      </c>
      <c r="D1293" s="35">
        <f t="shared" ref="D1293:D1356" si="282">+C1293/$C$10</f>
        <v>1.2827175708678613E-6</v>
      </c>
      <c r="E1293" s="61">
        <f t="shared" si="270"/>
        <v>7478</v>
      </c>
      <c r="F1293" s="36">
        <f t="shared" si="271"/>
        <v>13278</v>
      </c>
      <c r="G1293" s="36">
        <f t="shared" si="272"/>
        <v>2612</v>
      </c>
      <c r="H1293" s="37">
        <f t="shared" si="273"/>
        <v>21</v>
      </c>
      <c r="I1293" s="37">
        <f t="shared" si="274"/>
        <v>801</v>
      </c>
      <c r="J1293" s="37">
        <f t="shared" si="275"/>
        <v>353</v>
      </c>
      <c r="K1293" s="37">
        <f t="shared" si="276"/>
        <v>1175</v>
      </c>
      <c r="L1293" s="37"/>
      <c r="M1293" s="37">
        <f t="shared" si="277"/>
        <v>269</v>
      </c>
      <c r="N1293" s="37">
        <f t="shared" si="278"/>
        <v>1196</v>
      </c>
      <c r="O1293" s="37">
        <f t="shared" si="279"/>
        <v>1465</v>
      </c>
      <c r="P1293" s="37">
        <f t="shared" si="280"/>
        <v>1465</v>
      </c>
      <c r="Q1293" s="37">
        <f t="shared" si="281"/>
        <v>1376</v>
      </c>
    </row>
    <row r="1294" spans="1:17" s="34" customFormat="1" ht="15" x14ac:dyDescent="0.3">
      <c r="A1294" s="53">
        <v>62308</v>
      </c>
      <c r="B1294" s="54" t="s">
        <v>1620</v>
      </c>
      <c r="C1294" s="62">
        <v>725.98</v>
      </c>
      <c r="D1294" s="35">
        <f t="shared" si="282"/>
        <v>1.0037805610514487E-6</v>
      </c>
      <c r="E1294" s="61">
        <f t="shared" si="270"/>
        <v>5852</v>
      </c>
      <c r="F1294" s="36">
        <f t="shared" si="271"/>
        <v>10391</v>
      </c>
      <c r="G1294" s="36">
        <f t="shared" si="272"/>
        <v>2044</v>
      </c>
      <c r="H1294" s="37">
        <f t="shared" si="273"/>
        <v>16</v>
      </c>
      <c r="I1294" s="37">
        <f t="shared" si="274"/>
        <v>627</v>
      </c>
      <c r="J1294" s="37">
        <f t="shared" si="275"/>
        <v>277</v>
      </c>
      <c r="K1294" s="37">
        <f t="shared" si="276"/>
        <v>920</v>
      </c>
      <c r="L1294" s="37"/>
      <c r="M1294" s="37">
        <f t="shared" si="277"/>
        <v>210</v>
      </c>
      <c r="N1294" s="37">
        <f t="shared" si="278"/>
        <v>936</v>
      </c>
      <c r="O1294" s="37">
        <f t="shared" si="279"/>
        <v>1146</v>
      </c>
      <c r="P1294" s="37">
        <f t="shared" si="280"/>
        <v>1146</v>
      </c>
      <c r="Q1294" s="37">
        <f t="shared" si="281"/>
        <v>1076</v>
      </c>
    </row>
    <row r="1295" spans="1:17" s="34" customFormat="1" ht="15" x14ac:dyDescent="0.3">
      <c r="A1295" s="53">
        <v>62309</v>
      </c>
      <c r="B1295" s="54" t="s">
        <v>1621</v>
      </c>
      <c r="C1295" s="62">
        <v>1033.68</v>
      </c>
      <c r="D1295" s="35">
        <f t="shared" si="282"/>
        <v>1.4292237945227988E-6</v>
      </c>
      <c r="E1295" s="61">
        <f t="shared" si="270"/>
        <v>8332</v>
      </c>
      <c r="F1295" s="36">
        <f t="shared" si="271"/>
        <v>14794</v>
      </c>
      <c r="G1295" s="36">
        <f t="shared" si="272"/>
        <v>2911</v>
      </c>
      <c r="H1295" s="37">
        <f t="shared" si="273"/>
        <v>23</v>
      </c>
      <c r="I1295" s="37">
        <f t="shared" si="274"/>
        <v>892</v>
      </c>
      <c r="J1295" s="37">
        <f t="shared" si="275"/>
        <v>394</v>
      </c>
      <c r="K1295" s="37">
        <f t="shared" si="276"/>
        <v>1309</v>
      </c>
      <c r="L1295" s="37"/>
      <c r="M1295" s="37">
        <f t="shared" si="277"/>
        <v>300</v>
      </c>
      <c r="N1295" s="37">
        <f t="shared" si="278"/>
        <v>1333</v>
      </c>
      <c r="O1295" s="37">
        <f t="shared" si="279"/>
        <v>1633</v>
      </c>
      <c r="P1295" s="37">
        <f t="shared" si="280"/>
        <v>1633</v>
      </c>
      <c r="Q1295" s="37">
        <f t="shared" si="281"/>
        <v>1533</v>
      </c>
    </row>
    <row r="1296" spans="1:17" s="34" customFormat="1" ht="15" x14ac:dyDescent="0.3">
      <c r="A1296" s="53">
        <v>62402</v>
      </c>
      <c r="B1296" s="54" t="s">
        <v>1622</v>
      </c>
      <c r="C1296" s="62">
        <v>802.44</v>
      </c>
      <c r="D1296" s="35">
        <f t="shared" si="282"/>
        <v>1.1094984344060779E-6</v>
      </c>
      <c r="E1296" s="61">
        <f t="shared" si="270"/>
        <v>6468</v>
      </c>
      <c r="F1296" s="36">
        <f t="shared" si="271"/>
        <v>11485</v>
      </c>
      <c r="G1296" s="36">
        <f t="shared" si="272"/>
        <v>2260</v>
      </c>
      <c r="H1296" s="37">
        <f t="shared" si="273"/>
        <v>18</v>
      </c>
      <c r="I1296" s="37">
        <f t="shared" si="274"/>
        <v>693</v>
      </c>
      <c r="J1296" s="37">
        <f t="shared" si="275"/>
        <v>306</v>
      </c>
      <c r="K1296" s="37">
        <f t="shared" si="276"/>
        <v>1017</v>
      </c>
      <c r="L1296" s="37"/>
      <c r="M1296" s="37">
        <f t="shared" si="277"/>
        <v>233</v>
      </c>
      <c r="N1296" s="37">
        <f t="shared" si="278"/>
        <v>1035</v>
      </c>
      <c r="O1296" s="37">
        <f t="shared" si="279"/>
        <v>1268</v>
      </c>
      <c r="P1296" s="37">
        <f t="shared" si="280"/>
        <v>1268</v>
      </c>
      <c r="Q1296" s="37">
        <f t="shared" si="281"/>
        <v>1190</v>
      </c>
    </row>
    <row r="1297" spans="1:17" s="34" customFormat="1" ht="15" x14ac:dyDescent="0.3">
      <c r="A1297" s="53">
        <v>62580</v>
      </c>
      <c r="B1297" s="54" t="s">
        <v>1623</v>
      </c>
      <c r="C1297" s="62">
        <v>342295.15</v>
      </c>
      <c r="D1297" s="35">
        <f t="shared" si="282"/>
        <v>4.7327642319649273E-4</v>
      </c>
      <c r="E1297" s="61">
        <f t="shared" si="270"/>
        <v>2758992</v>
      </c>
      <c r="F1297" s="36">
        <f t="shared" si="271"/>
        <v>4899079</v>
      </c>
      <c r="G1297" s="36">
        <f t="shared" si="272"/>
        <v>963910</v>
      </c>
      <c r="H1297" s="37">
        <f t="shared" si="273"/>
        <v>7649</v>
      </c>
      <c r="I1297" s="37">
        <f t="shared" si="274"/>
        <v>295528</v>
      </c>
      <c r="J1297" s="37">
        <f t="shared" si="275"/>
        <v>130425</v>
      </c>
      <c r="K1297" s="37">
        <f t="shared" si="276"/>
        <v>433602</v>
      </c>
      <c r="L1297" s="37"/>
      <c r="M1297" s="37">
        <f t="shared" si="277"/>
        <v>99199</v>
      </c>
      <c r="N1297" s="37">
        <f t="shared" si="278"/>
        <v>441331</v>
      </c>
      <c r="O1297" s="37">
        <f t="shared" si="279"/>
        <v>540530</v>
      </c>
      <c r="P1297" s="37">
        <f t="shared" si="280"/>
        <v>540530</v>
      </c>
      <c r="Q1297" s="37">
        <f t="shared" si="281"/>
        <v>507520</v>
      </c>
    </row>
    <row r="1298" spans="1:17" s="34" customFormat="1" ht="15" x14ac:dyDescent="0.3">
      <c r="A1298" s="53">
        <v>62581</v>
      </c>
      <c r="B1298" s="54" t="s">
        <v>1624</v>
      </c>
      <c r="C1298" s="62">
        <v>1418594.61</v>
      </c>
      <c r="D1298" s="35">
        <f t="shared" si="282"/>
        <v>1.9614282673494601E-3</v>
      </c>
      <c r="E1298" s="61">
        <f t="shared" si="270"/>
        <v>11434257</v>
      </c>
      <c r="F1298" s="36">
        <f t="shared" si="271"/>
        <v>20303550</v>
      </c>
      <c r="G1298" s="36">
        <f t="shared" si="272"/>
        <v>3994792</v>
      </c>
      <c r="H1298" s="37">
        <f t="shared" si="273"/>
        <v>31699</v>
      </c>
      <c r="I1298" s="37">
        <f t="shared" si="274"/>
        <v>1224773</v>
      </c>
      <c r="J1298" s="37">
        <f t="shared" si="275"/>
        <v>540530</v>
      </c>
      <c r="K1298" s="37">
        <f t="shared" si="276"/>
        <v>1797002</v>
      </c>
      <c r="L1298" s="37"/>
      <c r="M1298" s="37">
        <f t="shared" si="277"/>
        <v>411116</v>
      </c>
      <c r="N1298" s="37">
        <f t="shared" si="278"/>
        <v>1829033</v>
      </c>
      <c r="O1298" s="37">
        <f t="shared" si="279"/>
        <v>2240149</v>
      </c>
      <c r="P1298" s="37">
        <f t="shared" si="280"/>
        <v>2240149</v>
      </c>
      <c r="Q1298" s="37">
        <f t="shared" si="281"/>
        <v>2103347</v>
      </c>
    </row>
    <row r="1299" spans="1:17" s="34" customFormat="1" ht="15" x14ac:dyDescent="0.3">
      <c r="A1299" s="53">
        <v>62601</v>
      </c>
      <c r="B1299" s="54" t="s">
        <v>1625</v>
      </c>
      <c r="C1299" s="62">
        <v>24801.18</v>
      </c>
      <c r="D1299" s="35">
        <f t="shared" si="282"/>
        <v>3.4291498905118553E-5</v>
      </c>
      <c r="E1299" s="61">
        <f t="shared" si="270"/>
        <v>199904</v>
      </c>
      <c r="F1299" s="36">
        <f t="shared" si="271"/>
        <v>354965</v>
      </c>
      <c r="G1299" s="36">
        <f t="shared" si="272"/>
        <v>69841</v>
      </c>
      <c r="H1299" s="37">
        <f t="shared" si="273"/>
        <v>554</v>
      </c>
      <c r="I1299" s="37">
        <f t="shared" si="274"/>
        <v>21413</v>
      </c>
      <c r="J1299" s="37">
        <f t="shared" si="275"/>
        <v>9450</v>
      </c>
      <c r="K1299" s="37">
        <f t="shared" si="276"/>
        <v>31417</v>
      </c>
      <c r="L1299" s="37"/>
      <c r="M1299" s="37">
        <f t="shared" si="277"/>
        <v>7188</v>
      </c>
      <c r="N1299" s="37">
        <f t="shared" si="278"/>
        <v>31977</v>
      </c>
      <c r="O1299" s="37">
        <f t="shared" si="279"/>
        <v>39165</v>
      </c>
      <c r="P1299" s="37">
        <f t="shared" si="280"/>
        <v>39165</v>
      </c>
      <c r="Q1299" s="37">
        <f t="shared" si="281"/>
        <v>36773</v>
      </c>
    </row>
    <row r="1300" spans="1:17" s="34" customFormat="1" ht="15" x14ac:dyDescent="0.3">
      <c r="A1300" s="53">
        <v>62701</v>
      </c>
      <c r="B1300" s="54" t="s">
        <v>1626</v>
      </c>
      <c r="C1300" s="62">
        <v>76487.199999999997</v>
      </c>
      <c r="D1300" s="35">
        <f t="shared" si="282"/>
        <v>1.057554815962621E-4</v>
      </c>
      <c r="E1300" s="61">
        <f t="shared" si="270"/>
        <v>616508</v>
      </c>
      <c r="F1300" s="36">
        <f t="shared" si="271"/>
        <v>1094718</v>
      </c>
      <c r="G1300" s="36">
        <f t="shared" si="272"/>
        <v>215390</v>
      </c>
      <c r="H1300" s="37">
        <f t="shared" si="273"/>
        <v>1709</v>
      </c>
      <c r="I1300" s="37">
        <f t="shared" si="274"/>
        <v>66037</v>
      </c>
      <c r="J1300" s="37">
        <f t="shared" si="275"/>
        <v>29144</v>
      </c>
      <c r="K1300" s="37">
        <f t="shared" si="276"/>
        <v>96890</v>
      </c>
      <c r="L1300" s="37"/>
      <c r="M1300" s="37">
        <f t="shared" si="277"/>
        <v>22166</v>
      </c>
      <c r="N1300" s="37">
        <f t="shared" si="278"/>
        <v>98617</v>
      </c>
      <c r="O1300" s="37">
        <f t="shared" si="279"/>
        <v>120783</v>
      </c>
      <c r="P1300" s="37">
        <f t="shared" si="280"/>
        <v>120783</v>
      </c>
      <c r="Q1300" s="37">
        <f t="shared" si="281"/>
        <v>113407</v>
      </c>
    </row>
    <row r="1301" spans="1:17" s="34" customFormat="1" ht="15" x14ac:dyDescent="0.3">
      <c r="A1301" s="53">
        <v>63201</v>
      </c>
      <c r="B1301" s="54" t="s">
        <v>1627</v>
      </c>
      <c r="C1301" s="62">
        <v>660496.93999999994</v>
      </c>
      <c r="D1301" s="35">
        <f t="shared" si="282"/>
        <v>9.132400190170045E-4</v>
      </c>
      <c r="E1301" s="61">
        <f t="shared" si="270"/>
        <v>5323784</v>
      </c>
      <c r="F1301" s="36">
        <f t="shared" si="271"/>
        <v>9453323</v>
      </c>
      <c r="G1301" s="36">
        <f t="shared" si="272"/>
        <v>1859973</v>
      </c>
      <c r="H1301" s="37">
        <f t="shared" si="273"/>
        <v>14759</v>
      </c>
      <c r="I1301" s="37">
        <f t="shared" si="274"/>
        <v>570254</v>
      </c>
      <c r="J1301" s="37">
        <f t="shared" si="275"/>
        <v>251671</v>
      </c>
      <c r="K1301" s="37">
        <f t="shared" si="276"/>
        <v>836684</v>
      </c>
      <c r="L1301" s="37"/>
      <c r="M1301" s="37">
        <f t="shared" si="277"/>
        <v>191416</v>
      </c>
      <c r="N1301" s="37">
        <f t="shared" si="278"/>
        <v>851597</v>
      </c>
      <c r="O1301" s="37">
        <f t="shared" si="279"/>
        <v>1043013</v>
      </c>
      <c r="P1301" s="37">
        <f t="shared" si="280"/>
        <v>1043013</v>
      </c>
      <c r="Q1301" s="37">
        <f t="shared" si="281"/>
        <v>979317</v>
      </c>
    </row>
    <row r="1302" spans="1:17" s="34" customFormat="1" ht="15" x14ac:dyDescent="0.3">
      <c r="A1302" s="53">
        <v>63204</v>
      </c>
      <c r="B1302" s="54" t="s">
        <v>1628</v>
      </c>
      <c r="C1302" s="62">
        <v>11185.78</v>
      </c>
      <c r="D1302" s="35">
        <f t="shared" si="282"/>
        <v>1.5466085187192587E-5</v>
      </c>
      <c r="E1302" s="61">
        <f t="shared" si="270"/>
        <v>90160</v>
      </c>
      <c r="F1302" s="36">
        <f t="shared" si="271"/>
        <v>160096</v>
      </c>
      <c r="G1302" s="36">
        <f t="shared" si="272"/>
        <v>31499</v>
      </c>
      <c r="H1302" s="37">
        <f t="shared" si="273"/>
        <v>250</v>
      </c>
      <c r="I1302" s="37">
        <f t="shared" si="274"/>
        <v>9657</v>
      </c>
      <c r="J1302" s="37">
        <f t="shared" si="275"/>
        <v>4262</v>
      </c>
      <c r="K1302" s="37">
        <f t="shared" si="276"/>
        <v>14169</v>
      </c>
      <c r="L1302" s="37"/>
      <c r="M1302" s="37">
        <f t="shared" si="277"/>
        <v>3242</v>
      </c>
      <c r="N1302" s="37">
        <f t="shared" si="278"/>
        <v>14422</v>
      </c>
      <c r="O1302" s="37">
        <f t="shared" si="279"/>
        <v>17664</v>
      </c>
      <c r="P1302" s="37">
        <f t="shared" si="280"/>
        <v>17664</v>
      </c>
      <c r="Q1302" s="37">
        <f t="shared" si="281"/>
        <v>16585</v>
      </c>
    </row>
    <row r="1303" spans="1:17" s="34" customFormat="1" ht="15" x14ac:dyDescent="0.3">
      <c r="A1303" s="53">
        <v>63209</v>
      </c>
      <c r="B1303" s="54" t="s">
        <v>1629</v>
      </c>
      <c r="C1303" s="62">
        <v>25927</v>
      </c>
      <c r="D1303" s="35">
        <f t="shared" si="282"/>
        <v>3.5848120618172547E-5</v>
      </c>
      <c r="E1303" s="61">
        <f t="shared" si="270"/>
        <v>208979</v>
      </c>
      <c r="F1303" s="36">
        <f t="shared" si="271"/>
        <v>371079</v>
      </c>
      <c r="G1303" s="36">
        <f t="shared" si="272"/>
        <v>73011</v>
      </c>
      <c r="H1303" s="37">
        <f t="shared" si="273"/>
        <v>579</v>
      </c>
      <c r="I1303" s="37">
        <f t="shared" si="274"/>
        <v>22385</v>
      </c>
      <c r="J1303" s="37">
        <f t="shared" si="275"/>
        <v>9879</v>
      </c>
      <c r="K1303" s="37">
        <f t="shared" si="276"/>
        <v>32843</v>
      </c>
      <c r="L1303" s="37"/>
      <c r="M1303" s="37">
        <f t="shared" si="277"/>
        <v>7514</v>
      </c>
      <c r="N1303" s="37">
        <f t="shared" si="278"/>
        <v>33428</v>
      </c>
      <c r="O1303" s="37">
        <f t="shared" si="279"/>
        <v>40942</v>
      </c>
      <c r="P1303" s="37">
        <f t="shared" si="280"/>
        <v>40942</v>
      </c>
      <c r="Q1303" s="37">
        <f t="shared" si="281"/>
        <v>38442</v>
      </c>
    </row>
    <row r="1304" spans="1:17" s="34" customFormat="1" ht="15" x14ac:dyDescent="0.3">
      <c r="A1304" s="53">
        <v>63301</v>
      </c>
      <c r="B1304" s="54" t="s">
        <v>1630</v>
      </c>
      <c r="C1304" s="62">
        <v>137352.37</v>
      </c>
      <c r="D1304" s="35">
        <f t="shared" si="282"/>
        <v>1.8991107058093356E-4</v>
      </c>
      <c r="E1304" s="61">
        <f t="shared" si="270"/>
        <v>1107097</v>
      </c>
      <c r="F1304" s="36">
        <f t="shared" si="271"/>
        <v>1965847</v>
      </c>
      <c r="G1304" s="36">
        <f t="shared" si="272"/>
        <v>386787</v>
      </c>
      <c r="H1304" s="37">
        <f t="shared" si="273"/>
        <v>3069</v>
      </c>
      <c r="I1304" s="37">
        <f t="shared" si="274"/>
        <v>118586</v>
      </c>
      <c r="J1304" s="37">
        <f t="shared" si="275"/>
        <v>52336</v>
      </c>
      <c r="K1304" s="37">
        <f t="shared" si="276"/>
        <v>173991</v>
      </c>
      <c r="L1304" s="37"/>
      <c r="M1304" s="37">
        <f t="shared" si="277"/>
        <v>39805</v>
      </c>
      <c r="N1304" s="37">
        <f t="shared" si="278"/>
        <v>177092</v>
      </c>
      <c r="O1304" s="37">
        <f t="shared" si="279"/>
        <v>216897</v>
      </c>
      <c r="P1304" s="37">
        <f t="shared" si="280"/>
        <v>216897</v>
      </c>
      <c r="Q1304" s="37">
        <f t="shared" si="281"/>
        <v>203652</v>
      </c>
    </row>
    <row r="1305" spans="1:17" s="34" customFormat="1" ht="15" x14ac:dyDescent="0.3">
      <c r="A1305" s="53">
        <v>63302</v>
      </c>
      <c r="B1305" s="54" t="s">
        <v>1631</v>
      </c>
      <c r="C1305" s="62">
        <v>453244.44</v>
      </c>
      <c r="D1305" s="35">
        <f t="shared" si="282"/>
        <v>6.2668111831820389E-4</v>
      </c>
      <c r="E1305" s="61">
        <f t="shared" si="270"/>
        <v>3653273</v>
      </c>
      <c r="F1305" s="36">
        <f t="shared" si="271"/>
        <v>6487034</v>
      </c>
      <c r="G1305" s="36">
        <f t="shared" si="272"/>
        <v>1276346</v>
      </c>
      <c r="H1305" s="37">
        <f t="shared" si="273"/>
        <v>10128</v>
      </c>
      <c r="I1305" s="37">
        <f t="shared" si="274"/>
        <v>391318</v>
      </c>
      <c r="J1305" s="37">
        <f t="shared" si="275"/>
        <v>172701</v>
      </c>
      <c r="K1305" s="37">
        <f t="shared" si="276"/>
        <v>574147</v>
      </c>
      <c r="L1305" s="37"/>
      <c r="M1305" s="37">
        <f t="shared" si="277"/>
        <v>131353</v>
      </c>
      <c r="N1305" s="37">
        <f t="shared" si="278"/>
        <v>584381</v>
      </c>
      <c r="O1305" s="37">
        <f t="shared" si="279"/>
        <v>715734</v>
      </c>
      <c r="P1305" s="37">
        <f t="shared" si="280"/>
        <v>715734</v>
      </c>
      <c r="Q1305" s="37">
        <f t="shared" si="281"/>
        <v>672024</v>
      </c>
    </row>
    <row r="1306" spans="1:17" s="34" customFormat="1" ht="15" x14ac:dyDescent="0.3">
      <c r="A1306" s="53">
        <v>63306</v>
      </c>
      <c r="B1306" s="54" t="s">
        <v>1632</v>
      </c>
      <c r="C1306" s="62">
        <v>24377.38</v>
      </c>
      <c r="D1306" s="35">
        <f t="shared" si="282"/>
        <v>3.3705529316736502E-5</v>
      </c>
      <c r="E1306" s="61">
        <f t="shared" si="270"/>
        <v>196488</v>
      </c>
      <c r="F1306" s="36">
        <f t="shared" si="271"/>
        <v>348900</v>
      </c>
      <c r="G1306" s="36">
        <f t="shared" si="272"/>
        <v>68647</v>
      </c>
      <c r="H1306" s="37">
        <f t="shared" si="273"/>
        <v>545</v>
      </c>
      <c r="I1306" s="37">
        <f t="shared" si="274"/>
        <v>21047</v>
      </c>
      <c r="J1306" s="37">
        <f t="shared" si="275"/>
        <v>9289</v>
      </c>
      <c r="K1306" s="37">
        <f t="shared" si="276"/>
        <v>30881</v>
      </c>
      <c r="L1306" s="37"/>
      <c r="M1306" s="37">
        <f t="shared" si="277"/>
        <v>7065</v>
      </c>
      <c r="N1306" s="37">
        <f t="shared" si="278"/>
        <v>31430</v>
      </c>
      <c r="O1306" s="37">
        <f t="shared" si="279"/>
        <v>38495</v>
      </c>
      <c r="P1306" s="37">
        <f t="shared" si="280"/>
        <v>38495</v>
      </c>
      <c r="Q1306" s="37">
        <f t="shared" si="281"/>
        <v>36144</v>
      </c>
    </row>
    <row r="1307" spans="1:17" s="34" customFormat="1" ht="15" x14ac:dyDescent="0.3">
      <c r="A1307" s="53">
        <v>63307</v>
      </c>
      <c r="B1307" s="54" t="s">
        <v>1633</v>
      </c>
      <c r="C1307" s="62">
        <v>4681.83</v>
      </c>
      <c r="D1307" s="35">
        <f t="shared" si="282"/>
        <v>6.4733600707285372E-6</v>
      </c>
      <c r="E1307" s="61">
        <f t="shared" si="270"/>
        <v>37737</v>
      </c>
      <c r="F1307" s="36">
        <f t="shared" si="271"/>
        <v>67008</v>
      </c>
      <c r="G1307" s="36">
        <f t="shared" si="272"/>
        <v>13184</v>
      </c>
      <c r="H1307" s="37">
        <f t="shared" si="273"/>
        <v>105</v>
      </c>
      <c r="I1307" s="37">
        <f t="shared" si="274"/>
        <v>4042</v>
      </c>
      <c r="J1307" s="37">
        <f t="shared" si="275"/>
        <v>1784</v>
      </c>
      <c r="K1307" s="37">
        <f t="shared" si="276"/>
        <v>5931</v>
      </c>
      <c r="L1307" s="37"/>
      <c r="M1307" s="37">
        <f t="shared" si="277"/>
        <v>1357</v>
      </c>
      <c r="N1307" s="37">
        <f t="shared" si="278"/>
        <v>6036</v>
      </c>
      <c r="O1307" s="37">
        <f t="shared" si="279"/>
        <v>7393</v>
      </c>
      <c r="P1307" s="37">
        <f t="shared" si="280"/>
        <v>7393</v>
      </c>
      <c r="Q1307" s="37">
        <f t="shared" si="281"/>
        <v>6942</v>
      </c>
    </row>
    <row r="1308" spans="1:17" s="34" customFormat="1" ht="15" x14ac:dyDescent="0.3">
      <c r="A1308" s="53">
        <v>63312</v>
      </c>
      <c r="B1308" s="54" t="s">
        <v>1634</v>
      </c>
      <c r="C1308" s="62">
        <v>29.26</v>
      </c>
      <c r="D1308" s="35">
        <f t="shared" si="282"/>
        <v>4.0456512874136188E-8</v>
      </c>
      <c r="E1308" s="61">
        <f t="shared" si="270"/>
        <v>236</v>
      </c>
      <c r="F1308" s="36">
        <f t="shared" si="271"/>
        <v>419</v>
      </c>
      <c r="G1308" s="36">
        <f t="shared" si="272"/>
        <v>82</v>
      </c>
      <c r="H1308" s="37">
        <f t="shared" si="273"/>
        <v>1</v>
      </c>
      <c r="I1308" s="37">
        <f t="shared" si="274"/>
        <v>25</v>
      </c>
      <c r="J1308" s="37">
        <f t="shared" si="275"/>
        <v>11</v>
      </c>
      <c r="K1308" s="37">
        <f t="shared" si="276"/>
        <v>37</v>
      </c>
      <c r="L1308" s="37"/>
      <c r="M1308" s="37">
        <f t="shared" si="277"/>
        <v>8</v>
      </c>
      <c r="N1308" s="37">
        <f t="shared" si="278"/>
        <v>38</v>
      </c>
      <c r="O1308" s="37">
        <f t="shared" si="279"/>
        <v>46</v>
      </c>
      <c r="P1308" s="37">
        <f t="shared" si="280"/>
        <v>46</v>
      </c>
      <c r="Q1308" s="37">
        <f t="shared" si="281"/>
        <v>43</v>
      </c>
    </row>
    <row r="1309" spans="1:17" s="34" customFormat="1" ht="15" x14ac:dyDescent="0.3">
      <c r="A1309" s="67">
        <v>63315</v>
      </c>
      <c r="B1309" s="68" t="s">
        <v>1635</v>
      </c>
      <c r="C1309" s="72">
        <v>151.04</v>
      </c>
      <c r="D1309" s="35">
        <f t="shared" si="282"/>
        <v>2.0883635353757789E-7</v>
      </c>
      <c r="E1309" s="61">
        <f t="shared" si="270"/>
        <v>1217</v>
      </c>
      <c r="F1309" s="36">
        <f t="shared" si="271"/>
        <v>2162</v>
      </c>
      <c r="G1309" s="36">
        <f t="shared" si="272"/>
        <v>425</v>
      </c>
      <c r="H1309" s="37">
        <f t="shared" si="273"/>
        <v>3</v>
      </c>
      <c r="I1309" s="37">
        <f t="shared" si="274"/>
        <v>130</v>
      </c>
      <c r="J1309" s="37">
        <f t="shared" si="275"/>
        <v>58</v>
      </c>
      <c r="K1309" s="37">
        <f t="shared" si="276"/>
        <v>191</v>
      </c>
      <c r="L1309" s="37"/>
      <c r="M1309" s="37">
        <f t="shared" si="277"/>
        <v>44</v>
      </c>
      <c r="N1309" s="37">
        <f t="shared" si="278"/>
        <v>195</v>
      </c>
      <c r="O1309" s="37">
        <f t="shared" si="279"/>
        <v>239</v>
      </c>
      <c r="P1309" s="37">
        <f t="shared" si="280"/>
        <v>239</v>
      </c>
      <c r="Q1309" s="37">
        <f t="shared" si="281"/>
        <v>224</v>
      </c>
    </row>
    <row r="1310" spans="1:17" s="34" customFormat="1" ht="15" x14ac:dyDescent="0.3">
      <c r="A1310" s="53">
        <v>63316</v>
      </c>
      <c r="B1310" s="54" t="s">
        <v>1636</v>
      </c>
      <c r="C1310" s="62">
        <v>186.82</v>
      </c>
      <c r="D1310" s="35">
        <f t="shared" si="282"/>
        <v>2.5830778315605337E-7</v>
      </c>
      <c r="E1310" s="61">
        <f t="shared" si="270"/>
        <v>1506</v>
      </c>
      <c r="F1310" s="36">
        <f t="shared" si="271"/>
        <v>2674</v>
      </c>
      <c r="G1310" s="36">
        <f t="shared" si="272"/>
        <v>526</v>
      </c>
      <c r="H1310" s="37">
        <f t="shared" si="273"/>
        <v>4</v>
      </c>
      <c r="I1310" s="37">
        <f t="shared" si="274"/>
        <v>161</v>
      </c>
      <c r="J1310" s="37">
        <f t="shared" si="275"/>
        <v>71</v>
      </c>
      <c r="K1310" s="37">
        <f t="shared" si="276"/>
        <v>236</v>
      </c>
      <c r="L1310" s="37"/>
      <c r="M1310" s="37">
        <f t="shared" si="277"/>
        <v>54</v>
      </c>
      <c r="N1310" s="37">
        <f t="shared" si="278"/>
        <v>241</v>
      </c>
      <c r="O1310" s="37">
        <f t="shared" si="279"/>
        <v>295</v>
      </c>
      <c r="P1310" s="37">
        <f t="shared" si="280"/>
        <v>295</v>
      </c>
      <c r="Q1310" s="37">
        <f t="shared" si="281"/>
        <v>277</v>
      </c>
    </row>
    <row r="1311" spans="1:17" s="34" customFormat="1" ht="15" x14ac:dyDescent="0.3">
      <c r="A1311" s="53">
        <v>63317</v>
      </c>
      <c r="B1311" s="54" t="s">
        <v>1637</v>
      </c>
      <c r="C1311" s="62">
        <v>3540</v>
      </c>
      <c r="D1311" s="35">
        <f t="shared" si="282"/>
        <v>4.8946020360369822E-6</v>
      </c>
      <c r="E1311" s="61">
        <f t="shared" si="270"/>
        <v>28533</v>
      </c>
      <c r="F1311" s="36">
        <f t="shared" si="271"/>
        <v>50666</v>
      </c>
      <c r="G1311" s="36">
        <f t="shared" si="272"/>
        <v>9969</v>
      </c>
      <c r="H1311" s="37">
        <f t="shared" si="273"/>
        <v>79</v>
      </c>
      <c r="I1311" s="37">
        <f t="shared" si="274"/>
        <v>3056</v>
      </c>
      <c r="J1311" s="37">
        <f t="shared" si="275"/>
        <v>1349</v>
      </c>
      <c r="K1311" s="37">
        <f t="shared" si="276"/>
        <v>4484</v>
      </c>
      <c r="L1311" s="37"/>
      <c r="M1311" s="37">
        <f t="shared" si="277"/>
        <v>1026</v>
      </c>
      <c r="N1311" s="37">
        <f t="shared" si="278"/>
        <v>4564</v>
      </c>
      <c r="O1311" s="37">
        <f t="shared" si="279"/>
        <v>5590</v>
      </c>
      <c r="P1311" s="37">
        <f t="shared" si="280"/>
        <v>5590</v>
      </c>
      <c r="Q1311" s="37">
        <f t="shared" si="281"/>
        <v>5249</v>
      </c>
    </row>
    <row r="1312" spans="1:17" s="34" customFormat="1" ht="15" x14ac:dyDescent="0.3">
      <c r="A1312" s="53">
        <v>63321</v>
      </c>
      <c r="B1312" s="54" t="s">
        <v>1638</v>
      </c>
      <c r="C1312" s="62">
        <v>19027.189999999999</v>
      </c>
      <c r="D1312" s="35">
        <f t="shared" si="282"/>
        <v>2.6308057320356638E-5</v>
      </c>
      <c r="E1312" s="61">
        <f t="shared" si="270"/>
        <v>153364</v>
      </c>
      <c r="F1312" s="36">
        <f t="shared" si="271"/>
        <v>272326</v>
      </c>
      <c r="G1312" s="36">
        <f t="shared" si="272"/>
        <v>53581</v>
      </c>
      <c r="H1312" s="37">
        <f t="shared" si="273"/>
        <v>425</v>
      </c>
      <c r="I1312" s="37">
        <f t="shared" si="274"/>
        <v>16428</v>
      </c>
      <c r="J1312" s="37">
        <f t="shared" si="275"/>
        <v>7250</v>
      </c>
      <c r="K1312" s="37">
        <f t="shared" si="276"/>
        <v>24103</v>
      </c>
      <c r="L1312" s="37"/>
      <c r="M1312" s="37">
        <f t="shared" si="277"/>
        <v>5514</v>
      </c>
      <c r="N1312" s="37">
        <f t="shared" si="278"/>
        <v>24532</v>
      </c>
      <c r="O1312" s="37">
        <f t="shared" si="279"/>
        <v>30046</v>
      </c>
      <c r="P1312" s="37">
        <f t="shared" si="280"/>
        <v>30046</v>
      </c>
      <c r="Q1312" s="37">
        <f t="shared" si="281"/>
        <v>28212</v>
      </c>
    </row>
    <row r="1313" spans="1:17" s="34" customFormat="1" ht="15" x14ac:dyDescent="0.3">
      <c r="A1313" s="53">
        <v>63324</v>
      </c>
      <c r="B1313" s="54" t="s">
        <v>1639</v>
      </c>
      <c r="C1313" s="62">
        <v>16911.8</v>
      </c>
      <c r="D1313" s="35">
        <f t="shared" si="282"/>
        <v>2.3383200766398369E-5</v>
      </c>
      <c r="E1313" s="61">
        <f t="shared" si="270"/>
        <v>136314</v>
      </c>
      <c r="F1313" s="36">
        <f t="shared" si="271"/>
        <v>242049</v>
      </c>
      <c r="G1313" s="36">
        <f t="shared" si="272"/>
        <v>47624</v>
      </c>
      <c r="H1313" s="37">
        <f t="shared" si="273"/>
        <v>378</v>
      </c>
      <c r="I1313" s="37">
        <f t="shared" si="274"/>
        <v>14601</v>
      </c>
      <c r="J1313" s="37">
        <f t="shared" si="275"/>
        <v>6444</v>
      </c>
      <c r="K1313" s="37">
        <f t="shared" si="276"/>
        <v>21423</v>
      </c>
      <c r="L1313" s="37"/>
      <c r="M1313" s="37">
        <f t="shared" si="277"/>
        <v>4901</v>
      </c>
      <c r="N1313" s="37">
        <f t="shared" si="278"/>
        <v>21805</v>
      </c>
      <c r="O1313" s="37">
        <f t="shared" si="279"/>
        <v>26706</v>
      </c>
      <c r="P1313" s="37">
        <f t="shared" si="280"/>
        <v>26706</v>
      </c>
      <c r="Q1313" s="37">
        <f t="shared" si="281"/>
        <v>25075</v>
      </c>
    </row>
    <row r="1314" spans="1:17" s="34" customFormat="1" ht="15" x14ac:dyDescent="0.3">
      <c r="A1314" s="53">
        <v>63589</v>
      </c>
      <c r="B1314" s="54" t="s">
        <v>1640</v>
      </c>
      <c r="C1314" s="62">
        <v>479390.08</v>
      </c>
      <c r="D1314" s="35">
        <f t="shared" si="282"/>
        <v>6.6283154283161907E-4</v>
      </c>
      <c r="E1314" s="61">
        <f t="shared" si="270"/>
        <v>3864014</v>
      </c>
      <c r="F1314" s="36">
        <f t="shared" si="271"/>
        <v>6861242</v>
      </c>
      <c r="G1314" s="36">
        <f t="shared" si="272"/>
        <v>1349973</v>
      </c>
      <c r="H1314" s="37">
        <f t="shared" si="273"/>
        <v>10712</v>
      </c>
      <c r="I1314" s="37">
        <f t="shared" si="274"/>
        <v>413891</v>
      </c>
      <c r="J1314" s="37">
        <f t="shared" si="275"/>
        <v>182663</v>
      </c>
      <c r="K1314" s="37">
        <f t="shared" si="276"/>
        <v>607266</v>
      </c>
      <c r="L1314" s="37"/>
      <c r="M1314" s="37">
        <f t="shared" si="277"/>
        <v>138930</v>
      </c>
      <c r="N1314" s="37">
        <f t="shared" si="278"/>
        <v>618091</v>
      </c>
      <c r="O1314" s="37">
        <f t="shared" si="279"/>
        <v>757021</v>
      </c>
      <c r="P1314" s="37">
        <f t="shared" si="280"/>
        <v>757021</v>
      </c>
      <c r="Q1314" s="37">
        <f t="shared" si="281"/>
        <v>710790</v>
      </c>
    </row>
    <row r="1315" spans="1:17" s="34" customFormat="1" ht="15" x14ac:dyDescent="0.3">
      <c r="A1315" s="53">
        <v>63591</v>
      </c>
      <c r="B1315" s="54" t="s">
        <v>1641</v>
      </c>
      <c r="C1315" s="62">
        <v>259526.84</v>
      </c>
      <c r="D1315" s="35">
        <f t="shared" si="282"/>
        <v>3.5883632753396725E-4</v>
      </c>
      <c r="E1315" s="61">
        <f t="shared" si="270"/>
        <v>2091857</v>
      </c>
      <c r="F1315" s="36">
        <f t="shared" si="271"/>
        <v>3714462</v>
      </c>
      <c r="G1315" s="36">
        <f t="shared" si="272"/>
        <v>730833</v>
      </c>
      <c r="H1315" s="37">
        <f t="shared" si="273"/>
        <v>5799</v>
      </c>
      <c r="I1315" s="37">
        <f t="shared" si="274"/>
        <v>224068</v>
      </c>
      <c r="J1315" s="37">
        <f t="shared" si="275"/>
        <v>98888</v>
      </c>
      <c r="K1315" s="37">
        <f t="shared" si="276"/>
        <v>328755</v>
      </c>
      <c r="L1315" s="37"/>
      <c r="M1315" s="37">
        <f t="shared" si="277"/>
        <v>75212</v>
      </c>
      <c r="N1315" s="37">
        <f t="shared" si="278"/>
        <v>334615</v>
      </c>
      <c r="O1315" s="37">
        <f t="shared" si="279"/>
        <v>409827</v>
      </c>
      <c r="P1315" s="37">
        <f t="shared" si="280"/>
        <v>409827</v>
      </c>
      <c r="Q1315" s="37">
        <f t="shared" si="281"/>
        <v>384800</v>
      </c>
    </row>
    <row r="1316" spans="1:17" s="34" customFormat="1" ht="15" x14ac:dyDescent="0.3">
      <c r="A1316" s="53">
        <v>63592</v>
      </c>
      <c r="B1316" s="54" t="s">
        <v>1642</v>
      </c>
      <c r="C1316" s="62">
        <v>1077379.42</v>
      </c>
      <c r="D1316" s="35">
        <f t="shared" si="282"/>
        <v>1.4896450572645034E-3</v>
      </c>
      <c r="E1316" s="61">
        <f t="shared" si="270"/>
        <v>8683970</v>
      </c>
      <c r="F1316" s="36">
        <f t="shared" si="271"/>
        <v>15419928</v>
      </c>
      <c r="G1316" s="36">
        <f t="shared" si="272"/>
        <v>3033923</v>
      </c>
      <c r="H1316" s="37">
        <f t="shared" si="273"/>
        <v>24074</v>
      </c>
      <c r="I1316" s="37">
        <f t="shared" si="274"/>
        <v>930178</v>
      </c>
      <c r="J1316" s="37">
        <f t="shared" si="275"/>
        <v>410516</v>
      </c>
      <c r="K1316" s="37">
        <f t="shared" si="276"/>
        <v>1364768</v>
      </c>
      <c r="L1316" s="37"/>
      <c r="M1316" s="37">
        <f t="shared" si="277"/>
        <v>312230</v>
      </c>
      <c r="N1316" s="37">
        <f t="shared" si="278"/>
        <v>1389095</v>
      </c>
      <c r="O1316" s="37">
        <f t="shared" si="279"/>
        <v>1701325</v>
      </c>
      <c r="P1316" s="37">
        <f t="shared" si="280"/>
        <v>1701325</v>
      </c>
      <c r="Q1316" s="37">
        <f t="shared" si="281"/>
        <v>1597428</v>
      </c>
    </row>
    <row r="1317" spans="1:17" s="34" customFormat="1" ht="15" x14ac:dyDescent="0.3">
      <c r="A1317" s="53">
        <v>63593</v>
      </c>
      <c r="B1317" s="54" t="s">
        <v>1643</v>
      </c>
      <c r="C1317" s="62">
        <v>1531052.75</v>
      </c>
      <c r="D1317" s="35">
        <f t="shared" si="282"/>
        <v>2.1169191828898362E-3</v>
      </c>
      <c r="E1317" s="61">
        <f t="shared" si="270"/>
        <v>12340700</v>
      </c>
      <c r="F1317" s="36">
        <f t="shared" si="271"/>
        <v>21913100</v>
      </c>
      <c r="G1317" s="36">
        <f t="shared" si="272"/>
        <v>4311477</v>
      </c>
      <c r="H1317" s="37">
        <f t="shared" si="273"/>
        <v>34212</v>
      </c>
      <c r="I1317" s="37">
        <f t="shared" si="274"/>
        <v>1321866</v>
      </c>
      <c r="J1317" s="37">
        <f t="shared" si="275"/>
        <v>583380</v>
      </c>
      <c r="K1317" s="37">
        <f t="shared" si="276"/>
        <v>1939458</v>
      </c>
      <c r="L1317" s="37"/>
      <c r="M1317" s="37">
        <f t="shared" si="277"/>
        <v>443707</v>
      </c>
      <c r="N1317" s="37">
        <f t="shared" si="278"/>
        <v>1974029</v>
      </c>
      <c r="O1317" s="37">
        <f t="shared" si="279"/>
        <v>2417736</v>
      </c>
      <c r="P1317" s="37">
        <f t="shared" si="280"/>
        <v>2417736</v>
      </c>
      <c r="Q1317" s="37">
        <f t="shared" si="281"/>
        <v>2270088</v>
      </c>
    </row>
    <row r="1318" spans="1:17" s="34" customFormat="1" ht="15" x14ac:dyDescent="0.3">
      <c r="A1318" s="53">
        <v>63594</v>
      </c>
      <c r="B1318" s="54" t="s">
        <v>1644</v>
      </c>
      <c r="C1318" s="62">
        <v>224070.94</v>
      </c>
      <c r="D1318" s="35">
        <f t="shared" si="282"/>
        <v>3.0981301670641819E-4</v>
      </c>
      <c r="E1318" s="61">
        <f t="shared" si="270"/>
        <v>1806073</v>
      </c>
      <c r="F1318" s="36">
        <f t="shared" si="271"/>
        <v>3207002</v>
      </c>
      <c r="G1318" s="36">
        <f t="shared" si="272"/>
        <v>630988</v>
      </c>
      <c r="H1318" s="37">
        <f t="shared" si="273"/>
        <v>5007</v>
      </c>
      <c r="I1318" s="37">
        <f t="shared" si="274"/>
        <v>193456</v>
      </c>
      <c r="J1318" s="37">
        <f t="shared" si="275"/>
        <v>85378</v>
      </c>
      <c r="K1318" s="37">
        <f t="shared" si="276"/>
        <v>283841</v>
      </c>
      <c r="L1318" s="37"/>
      <c r="M1318" s="37">
        <f t="shared" si="277"/>
        <v>64937</v>
      </c>
      <c r="N1318" s="37">
        <f t="shared" si="278"/>
        <v>288901</v>
      </c>
      <c r="O1318" s="37">
        <f t="shared" si="279"/>
        <v>353838</v>
      </c>
      <c r="P1318" s="37">
        <f t="shared" si="280"/>
        <v>353838</v>
      </c>
      <c r="Q1318" s="37">
        <f t="shared" si="281"/>
        <v>332229</v>
      </c>
    </row>
    <row r="1319" spans="1:17" s="34" customFormat="1" ht="15" x14ac:dyDescent="0.3">
      <c r="A1319" s="53">
        <v>63701</v>
      </c>
      <c r="B1319" s="54" t="s">
        <v>1645</v>
      </c>
      <c r="C1319" s="62">
        <v>45247.21</v>
      </c>
      <c r="D1319" s="35">
        <f t="shared" si="282"/>
        <v>6.2561323782766345E-5</v>
      </c>
      <c r="E1319" s="61">
        <f t="shared" si="270"/>
        <v>364705</v>
      </c>
      <c r="F1319" s="36">
        <f t="shared" si="271"/>
        <v>647598</v>
      </c>
      <c r="G1319" s="36">
        <f t="shared" si="272"/>
        <v>127417</v>
      </c>
      <c r="H1319" s="37">
        <f t="shared" si="273"/>
        <v>1011</v>
      </c>
      <c r="I1319" s="37">
        <f t="shared" si="274"/>
        <v>39065</v>
      </c>
      <c r="J1319" s="37">
        <f t="shared" si="275"/>
        <v>17241</v>
      </c>
      <c r="K1319" s="37">
        <f t="shared" si="276"/>
        <v>57317</v>
      </c>
      <c r="L1319" s="37"/>
      <c r="M1319" s="37">
        <f t="shared" si="277"/>
        <v>13113</v>
      </c>
      <c r="N1319" s="37">
        <f t="shared" si="278"/>
        <v>58338</v>
      </c>
      <c r="O1319" s="37">
        <f t="shared" si="279"/>
        <v>71451</v>
      </c>
      <c r="P1319" s="37">
        <f t="shared" si="280"/>
        <v>71451</v>
      </c>
      <c r="Q1319" s="37">
        <f t="shared" si="281"/>
        <v>67088</v>
      </c>
    </row>
    <row r="1320" spans="1:17" s="34" customFormat="1" ht="15" x14ac:dyDescent="0.3">
      <c r="A1320" s="53">
        <v>64001</v>
      </c>
      <c r="B1320" s="54" t="s">
        <v>1646</v>
      </c>
      <c r="C1320" s="62">
        <v>3820446.53</v>
      </c>
      <c r="D1320" s="35">
        <f t="shared" si="282"/>
        <v>5.2823630972622659E-3</v>
      </c>
      <c r="E1320" s="61">
        <f t="shared" si="270"/>
        <v>30793835</v>
      </c>
      <c r="F1320" s="36">
        <f t="shared" si="271"/>
        <v>54679910</v>
      </c>
      <c r="G1320" s="36">
        <f t="shared" si="272"/>
        <v>10758457</v>
      </c>
      <c r="H1320" s="37">
        <f t="shared" si="273"/>
        <v>85369</v>
      </c>
      <c r="I1320" s="37">
        <f t="shared" si="274"/>
        <v>3298460</v>
      </c>
      <c r="J1320" s="37">
        <f t="shared" si="275"/>
        <v>1455713</v>
      </c>
      <c r="K1320" s="37">
        <f t="shared" si="276"/>
        <v>4839542</v>
      </c>
      <c r="L1320" s="37"/>
      <c r="M1320" s="37">
        <f t="shared" si="277"/>
        <v>1107186</v>
      </c>
      <c r="N1320" s="37">
        <f t="shared" si="278"/>
        <v>4925808</v>
      </c>
      <c r="O1320" s="37">
        <f t="shared" si="279"/>
        <v>6032994</v>
      </c>
      <c r="P1320" s="37">
        <f t="shared" si="280"/>
        <v>6032994</v>
      </c>
      <c r="Q1320" s="37">
        <f t="shared" si="281"/>
        <v>5664567</v>
      </c>
    </row>
    <row r="1321" spans="1:17" s="34" customFormat="1" ht="15" x14ac:dyDescent="0.3">
      <c r="A1321" s="53">
        <v>64201</v>
      </c>
      <c r="B1321" s="54" t="s">
        <v>1647</v>
      </c>
      <c r="C1321" s="62">
        <v>541454.53</v>
      </c>
      <c r="D1321" s="35">
        <f t="shared" si="282"/>
        <v>7.4864532343487213E-4</v>
      </c>
      <c r="E1321" s="61">
        <f t="shared" si="270"/>
        <v>4364270</v>
      </c>
      <c r="F1321" s="36">
        <f t="shared" si="271"/>
        <v>7749535</v>
      </c>
      <c r="G1321" s="36">
        <f t="shared" si="272"/>
        <v>1524747</v>
      </c>
      <c r="H1321" s="37">
        <f t="shared" si="273"/>
        <v>12099</v>
      </c>
      <c r="I1321" s="37">
        <f t="shared" si="274"/>
        <v>467476</v>
      </c>
      <c r="J1321" s="37">
        <f t="shared" si="275"/>
        <v>206312</v>
      </c>
      <c r="K1321" s="37">
        <f t="shared" si="276"/>
        <v>685887</v>
      </c>
      <c r="L1321" s="37"/>
      <c r="M1321" s="37">
        <f t="shared" si="277"/>
        <v>156916</v>
      </c>
      <c r="N1321" s="37">
        <f t="shared" si="278"/>
        <v>698112</v>
      </c>
      <c r="O1321" s="37">
        <f t="shared" si="279"/>
        <v>855028</v>
      </c>
      <c r="P1321" s="37">
        <f t="shared" si="280"/>
        <v>855028</v>
      </c>
      <c r="Q1321" s="37">
        <f t="shared" si="281"/>
        <v>802813</v>
      </c>
    </row>
    <row r="1322" spans="1:17" s="34" customFormat="1" ht="15" x14ac:dyDescent="0.3">
      <c r="A1322" s="53">
        <v>64203</v>
      </c>
      <c r="B1322" s="54" t="s">
        <v>1648</v>
      </c>
      <c r="C1322" s="62">
        <v>15641.54</v>
      </c>
      <c r="D1322" s="35">
        <f t="shared" si="282"/>
        <v>2.1626868229026525E-5</v>
      </c>
      <c r="E1322" s="61">
        <f t="shared" si="270"/>
        <v>126075</v>
      </c>
      <c r="F1322" s="36">
        <f t="shared" si="271"/>
        <v>223869</v>
      </c>
      <c r="G1322" s="36">
        <f t="shared" si="272"/>
        <v>44047</v>
      </c>
      <c r="H1322" s="37">
        <f t="shared" si="273"/>
        <v>350</v>
      </c>
      <c r="I1322" s="37">
        <f t="shared" si="274"/>
        <v>13504</v>
      </c>
      <c r="J1322" s="37">
        <f t="shared" si="275"/>
        <v>5960</v>
      </c>
      <c r="K1322" s="37">
        <f t="shared" si="276"/>
        <v>19814</v>
      </c>
      <c r="L1322" s="37"/>
      <c r="M1322" s="37">
        <f t="shared" si="277"/>
        <v>4533</v>
      </c>
      <c r="N1322" s="37">
        <f t="shared" si="278"/>
        <v>20167</v>
      </c>
      <c r="O1322" s="37">
        <f t="shared" si="279"/>
        <v>24700</v>
      </c>
      <c r="P1322" s="37">
        <f t="shared" si="280"/>
        <v>24700</v>
      </c>
      <c r="Q1322" s="37">
        <f t="shared" si="281"/>
        <v>23192</v>
      </c>
    </row>
    <row r="1323" spans="1:17" s="34" customFormat="1" ht="15" x14ac:dyDescent="0.3">
      <c r="A1323" s="53">
        <v>64302</v>
      </c>
      <c r="B1323" s="54" t="s">
        <v>1649</v>
      </c>
      <c r="C1323" s="62">
        <v>46818.03</v>
      </c>
      <c r="D1323" s="35">
        <f t="shared" si="282"/>
        <v>6.4733227390180936E-5</v>
      </c>
      <c r="E1323" s="61">
        <f t="shared" si="270"/>
        <v>377366</v>
      </c>
      <c r="F1323" s="36">
        <f t="shared" si="271"/>
        <v>670080</v>
      </c>
      <c r="G1323" s="36">
        <f t="shared" si="272"/>
        <v>131841</v>
      </c>
      <c r="H1323" s="37">
        <f t="shared" si="273"/>
        <v>1046</v>
      </c>
      <c r="I1323" s="37">
        <f t="shared" si="274"/>
        <v>40421</v>
      </c>
      <c r="J1323" s="37">
        <f t="shared" si="275"/>
        <v>17839</v>
      </c>
      <c r="K1323" s="37">
        <f t="shared" si="276"/>
        <v>59306</v>
      </c>
      <c r="L1323" s="37"/>
      <c r="M1323" s="37">
        <f t="shared" si="277"/>
        <v>13568</v>
      </c>
      <c r="N1323" s="37">
        <f t="shared" si="278"/>
        <v>60364</v>
      </c>
      <c r="O1323" s="37">
        <f t="shared" si="279"/>
        <v>73932</v>
      </c>
      <c r="P1323" s="37">
        <f t="shared" si="280"/>
        <v>73932</v>
      </c>
      <c r="Q1323" s="37">
        <f t="shared" si="281"/>
        <v>69417</v>
      </c>
    </row>
    <row r="1324" spans="1:17" s="34" customFormat="1" ht="15" x14ac:dyDescent="0.3">
      <c r="A1324" s="53">
        <v>64303</v>
      </c>
      <c r="B1324" s="54" t="s">
        <v>1650</v>
      </c>
      <c r="C1324" s="62">
        <v>569999.02</v>
      </c>
      <c r="D1324" s="35">
        <f t="shared" si="282"/>
        <v>7.8811253215567358E-4</v>
      </c>
      <c r="E1324" s="61">
        <f t="shared" si="270"/>
        <v>4594347</v>
      </c>
      <c r="F1324" s="36">
        <f t="shared" si="271"/>
        <v>8158077</v>
      </c>
      <c r="G1324" s="36">
        <f t="shared" si="272"/>
        <v>1605129</v>
      </c>
      <c r="H1324" s="37">
        <f t="shared" si="273"/>
        <v>12737</v>
      </c>
      <c r="I1324" s="37">
        <f t="shared" si="274"/>
        <v>492120</v>
      </c>
      <c r="J1324" s="37">
        <f t="shared" si="275"/>
        <v>217188</v>
      </c>
      <c r="K1324" s="37">
        <f t="shared" si="276"/>
        <v>722045</v>
      </c>
      <c r="L1324" s="37"/>
      <c r="M1324" s="37">
        <f t="shared" si="277"/>
        <v>165189</v>
      </c>
      <c r="N1324" s="37">
        <f t="shared" si="278"/>
        <v>734916</v>
      </c>
      <c r="O1324" s="37">
        <f t="shared" si="279"/>
        <v>900105</v>
      </c>
      <c r="P1324" s="37">
        <f t="shared" si="280"/>
        <v>900105</v>
      </c>
      <c r="Q1324" s="37">
        <f t="shared" si="281"/>
        <v>845136</v>
      </c>
    </row>
    <row r="1325" spans="1:17" s="34" customFormat="1" ht="15" x14ac:dyDescent="0.3">
      <c r="A1325" s="53">
        <v>64305</v>
      </c>
      <c r="B1325" s="54" t="s">
        <v>1651</v>
      </c>
      <c r="C1325" s="62">
        <v>5608.09</v>
      </c>
      <c r="D1325" s="35">
        <f t="shared" si="282"/>
        <v>7.7540589639205185E-6</v>
      </c>
      <c r="E1325" s="61">
        <f t="shared" si="270"/>
        <v>45203</v>
      </c>
      <c r="F1325" s="36">
        <f t="shared" si="271"/>
        <v>80265</v>
      </c>
      <c r="G1325" s="36">
        <f t="shared" si="272"/>
        <v>15792</v>
      </c>
      <c r="H1325" s="37">
        <f t="shared" si="273"/>
        <v>125</v>
      </c>
      <c r="I1325" s="37">
        <f t="shared" si="274"/>
        <v>4842</v>
      </c>
      <c r="J1325" s="37">
        <f t="shared" si="275"/>
        <v>2137</v>
      </c>
      <c r="K1325" s="37">
        <f t="shared" si="276"/>
        <v>7104</v>
      </c>
      <c r="L1325" s="37"/>
      <c r="M1325" s="37">
        <f t="shared" si="277"/>
        <v>1625</v>
      </c>
      <c r="N1325" s="37">
        <f t="shared" si="278"/>
        <v>7231</v>
      </c>
      <c r="O1325" s="37">
        <f t="shared" si="279"/>
        <v>8856</v>
      </c>
      <c r="P1325" s="37">
        <f t="shared" si="280"/>
        <v>8856</v>
      </c>
      <c r="Q1325" s="37">
        <f t="shared" si="281"/>
        <v>8315</v>
      </c>
    </row>
    <row r="1326" spans="1:17" s="34" customFormat="1" ht="15" x14ac:dyDescent="0.3">
      <c r="A1326" s="53">
        <v>64306</v>
      </c>
      <c r="B1326" s="54" t="s">
        <v>1652</v>
      </c>
      <c r="C1326" s="62">
        <v>17199.13</v>
      </c>
      <c r="D1326" s="35">
        <f t="shared" si="282"/>
        <v>2.3780479298323374E-5</v>
      </c>
      <c r="E1326" s="61">
        <f t="shared" si="270"/>
        <v>138630</v>
      </c>
      <c r="F1326" s="36">
        <f t="shared" si="271"/>
        <v>246162</v>
      </c>
      <c r="G1326" s="36">
        <f t="shared" si="272"/>
        <v>48433</v>
      </c>
      <c r="H1326" s="37">
        <f t="shared" si="273"/>
        <v>384</v>
      </c>
      <c r="I1326" s="37">
        <f t="shared" si="274"/>
        <v>14849</v>
      </c>
      <c r="J1326" s="37">
        <f t="shared" si="275"/>
        <v>6553</v>
      </c>
      <c r="K1326" s="37">
        <f t="shared" si="276"/>
        <v>21786</v>
      </c>
      <c r="L1326" s="37"/>
      <c r="M1326" s="37">
        <f t="shared" si="277"/>
        <v>4984</v>
      </c>
      <c r="N1326" s="37">
        <f t="shared" si="278"/>
        <v>22175</v>
      </c>
      <c r="O1326" s="37">
        <f t="shared" si="279"/>
        <v>27159</v>
      </c>
      <c r="P1326" s="37">
        <f t="shared" si="280"/>
        <v>27159</v>
      </c>
      <c r="Q1326" s="37">
        <f t="shared" si="281"/>
        <v>25501</v>
      </c>
    </row>
    <row r="1327" spans="1:17" s="34" customFormat="1" ht="15" x14ac:dyDescent="0.3">
      <c r="A1327" s="53">
        <v>64307</v>
      </c>
      <c r="B1327" s="54" t="s">
        <v>1653</v>
      </c>
      <c r="C1327" s="62">
        <v>2141.04</v>
      </c>
      <c r="D1327" s="35">
        <f t="shared" si="282"/>
        <v>2.9603216788804009E-6</v>
      </c>
      <c r="E1327" s="61">
        <f t="shared" si="270"/>
        <v>17257</v>
      </c>
      <c r="F1327" s="36">
        <f t="shared" si="271"/>
        <v>30644</v>
      </c>
      <c r="G1327" s="36">
        <f t="shared" si="272"/>
        <v>6029</v>
      </c>
      <c r="H1327" s="37">
        <f t="shared" si="273"/>
        <v>48</v>
      </c>
      <c r="I1327" s="37">
        <f t="shared" si="274"/>
        <v>1849</v>
      </c>
      <c r="J1327" s="37">
        <f t="shared" si="275"/>
        <v>816</v>
      </c>
      <c r="K1327" s="37">
        <f t="shared" si="276"/>
        <v>2713</v>
      </c>
      <c r="L1327" s="37"/>
      <c r="M1327" s="37">
        <f t="shared" si="277"/>
        <v>620</v>
      </c>
      <c r="N1327" s="37">
        <f t="shared" si="278"/>
        <v>2761</v>
      </c>
      <c r="O1327" s="37">
        <f t="shared" si="279"/>
        <v>3381</v>
      </c>
      <c r="P1327" s="37">
        <f t="shared" si="280"/>
        <v>3381</v>
      </c>
      <c r="Q1327" s="37">
        <f t="shared" si="281"/>
        <v>3175</v>
      </c>
    </row>
    <row r="1328" spans="1:17" s="34" customFormat="1" ht="15" x14ac:dyDescent="0.3">
      <c r="A1328" s="53">
        <v>64308</v>
      </c>
      <c r="B1328" s="54" t="s">
        <v>1654</v>
      </c>
      <c r="C1328" s="62">
        <v>6426.6</v>
      </c>
      <c r="D1328" s="35">
        <f t="shared" si="282"/>
        <v>8.885776679320698E-6</v>
      </c>
      <c r="E1328" s="61">
        <f t="shared" si="270"/>
        <v>51800</v>
      </c>
      <c r="F1328" s="36">
        <f t="shared" si="271"/>
        <v>91980</v>
      </c>
      <c r="G1328" s="36">
        <f t="shared" si="272"/>
        <v>18097</v>
      </c>
      <c r="H1328" s="37">
        <f t="shared" si="273"/>
        <v>144</v>
      </c>
      <c r="I1328" s="37">
        <f t="shared" si="274"/>
        <v>5549</v>
      </c>
      <c r="J1328" s="37">
        <f t="shared" si="275"/>
        <v>2449</v>
      </c>
      <c r="K1328" s="37">
        <f t="shared" si="276"/>
        <v>8142</v>
      </c>
      <c r="L1328" s="37"/>
      <c r="M1328" s="37">
        <f t="shared" si="277"/>
        <v>1862</v>
      </c>
      <c r="N1328" s="37">
        <f t="shared" si="278"/>
        <v>8286</v>
      </c>
      <c r="O1328" s="37">
        <f t="shared" si="279"/>
        <v>10148</v>
      </c>
      <c r="P1328" s="37">
        <f t="shared" si="280"/>
        <v>10148</v>
      </c>
      <c r="Q1328" s="37">
        <f t="shared" si="281"/>
        <v>9529</v>
      </c>
    </row>
    <row r="1329" spans="1:17" s="34" customFormat="1" ht="15" x14ac:dyDescent="0.3">
      <c r="A1329" s="53">
        <v>64309</v>
      </c>
      <c r="B1329" s="54" t="s">
        <v>1655</v>
      </c>
      <c r="C1329" s="62">
        <v>9826.57</v>
      </c>
      <c r="D1329" s="35">
        <f t="shared" si="282"/>
        <v>1.3586765403745741E-5</v>
      </c>
      <c r="E1329" s="61">
        <f t="shared" si="270"/>
        <v>79205</v>
      </c>
      <c r="F1329" s="36">
        <f t="shared" si="271"/>
        <v>140642</v>
      </c>
      <c r="G1329" s="36">
        <f t="shared" si="272"/>
        <v>27672</v>
      </c>
      <c r="H1329" s="37">
        <f t="shared" si="273"/>
        <v>220</v>
      </c>
      <c r="I1329" s="37">
        <f t="shared" si="274"/>
        <v>8484</v>
      </c>
      <c r="J1329" s="37">
        <f t="shared" si="275"/>
        <v>3744</v>
      </c>
      <c r="K1329" s="37">
        <f t="shared" si="276"/>
        <v>12448</v>
      </c>
      <c r="L1329" s="37"/>
      <c r="M1329" s="37">
        <f t="shared" si="277"/>
        <v>2848</v>
      </c>
      <c r="N1329" s="37">
        <f t="shared" si="278"/>
        <v>12670</v>
      </c>
      <c r="O1329" s="37">
        <f t="shared" si="279"/>
        <v>15518</v>
      </c>
      <c r="P1329" s="37">
        <f t="shared" si="280"/>
        <v>15518</v>
      </c>
      <c r="Q1329" s="37">
        <f t="shared" si="281"/>
        <v>14570</v>
      </c>
    </row>
    <row r="1330" spans="1:17" s="34" customFormat="1" ht="15" x14ac:dyDescent="0.3">
      <c r="A1330" s="53">
        <v>64310</v>
      </c>
      <c r="B1330" s="54" t="s">
        <v>1656</v>
      </c>
      <c r="C1330" s="62">
        <v>2210.4499999999998</v>
      </c>
      <c r="D1330" s="35">
        <f t="shared" si="282"/>
        <v>3.0562918278412278E-6</v>
      </c>
      <c r="E1330" s="61">
        <f t="shared" si="270"/>
        <v>17817</v>
      </c>
      <c r="F1330" s="36">
        <f t="shared" si="271"/>
        <v>31637</v>
      </c>
      <c r="G1330" s="36">
        <f t="shared" si="272"/>
        <v>6225</v>
      </c>
      <c r="H1330" s="37">
        <f t="shared" si="273"/>
        <v>49</v>
      </c>
      <c r="I1330" s="37">
        <f t="shared" si="274"/>
        <v>1908</v>
      </c>
      <c r="J1330" s="37">
        <f t="shared" si="275"/>
        <v>842</v>
      </c>
      <c r="K1330" s="37">
        <f t="shared" si="276"/>
        <v>2799</v>
      </c>
      <c r="L1330" s="37"/>
      <c r="M1330" s="37">
        <f t="shared" si="277"/>
        <v>641</v>
      </c>
      <c r="N1330" s="37">
        <f t="shared" si="278"/>
        <v>2850</v>
      </c>
      <c r="O1330" s="37">
        <f t="shared" si="279"/>
        <v>3491</v>
      </c>
      <c r="P1330" s="37">
        <f t="shared" si="280"/>
        <v>3491</v>
      </c>
      <c r="Q1330" s="37">
        <f t="shared" si="281"/>
        <v>3277</v>
      </c>
    </row>
    <row r="1331" spans="1:17" s="34" customFormat="1" ht="15" x14ac:dyDescent="0.3">
      <c r="A1331" s="53">
        <v>64312</v>
      </c>
      <c r="B1331" s="54" t="s">
        <v>1657</v>
      </c>
      <c r="C1331" s="62">
        <v>307.27999999999997</v>
      </c>
      <c r="D1331" s="35">
        <f t="shared" si="282"/>
        <v>4.2486251797554905E-7</v>
      </c>
      <c r="E1331" s="61">
        <f t="shared" si="270"/>
        <v>2477</v>
      </c>
      <c r="F1331" s="36">
        <f t="shared" si="271"/>
        <v>4398</v>
      </c>
      <c r="G1331" s="36">
        <f t="shared" si="272"/>
        <v>865</v>
      </c>
      <c r="H1331" s="37">
        <f t="shared" si="273"/>
        <v>7</v>
      </c>
      <c r="I1331" s="37">
        <f t="shared" si="274"/>
        <v>265</v>
      </c>
      <c r="J1331" s="37">
        <f t="shared" si="275"/>
        <v>117</v>
      </c>
      <c r="K1331" s="37">
        <f t="shared" si="276"/>
        <v>389</v>
      </c>
      <c r="L1331" s="37"/>
      <c r="M1331" s="37">
        <f t="shared" si="277"/>
        <v>89</v>
      </c>
      <c r="N1331" s="37">
        <f t="shared" si="278"/>
        <v>396</v>
      </c>
      <c r="O1331" s="37">
        <f t="shared" si="279"/>
        <v>485</v>
      </c>
      <c r="P1331" s="37">
        <f t="shared" si="280"/>
        <v>485</v>
      </c>
      <c r="Q1331" s="37">
        <f t="shared" si="281"/>
        <v>456</v>
      </c>
    </row>
    <row r="1332" spans="1:17" s="34" customFormat="1" ht="15" x14ac:dyDescent="0.3">
      <c r="A1332" s="53">
        <v>64313</v>
      </c>
      <c r="B1332" s="54" t="s">
        <v>1658</v>
      </c>
      <c r="C1332" s="62">
        <v>1038.4000000000001</v>
      </c>
      <c r="D1332" s="35">
        <f t="shared" si="282"/>
        <v>1.435749930570848E-6</v>
      </c>
      <c r="E1332" s="61">
        <f t="shared" si="270"/>
        <v>8370</v>
      </c>
      <c r="F1332" s="36">
        <f t="shared" si="271"/>
        <v>14862</v>
      </c>
      <c r="G1332" s="36">
        <f t="shared" si="272"/>
        <v>2924</v>
      </c>
      <c r="H1332" s="37">
        <f t="shared" si="273"/>
        <v>23</v>
      </c>
      <c r="I1332" s="37">
        <f t="shared" si="274"/>
        <v>897</v>
      </c>
      <c r="J1332" s="37">
        <f t="shared" si="275"/>
        <v>396</v>
      </c>
      <c r="K1332" s="37">
        <f t="shared" si="276"/>
        <v>1316</v>
      </c>
      <c r="L1332" s="37"/>
      <c r="M1332" s="37">
        <f t="shared" si="277"/>
        <v>301</v>
      </c>
      <c r="N1332" s="37">
        <f t="shared" si="278"/>
        <v>1339</v>
      </c>
      <c r="O1332" s="37">
        <f t="shared" si="279"/>
        <v>1640</v>
      </c>
      <c r="P1332" s="37">
        <f t="shared" si="280"/>
        <v>1640</v>
      </c>
      <c r="Q1332" s="37">
        <f t="shared" si="281"/>
        <v>1540</v>
      </c>
    </row>
    <row r="1333" spans="1:17" s="34" customFormat="1" ht="15" x14ac:dyDescent="0.3">
      <c r="A1333" s="53">
        <v>64316</v>
      </c>
      <c r="B1333" s="54" t="s">
        <v>1659</v>
      </c>
      <c r="C1333" s="62">
        <v>5335.54</v>
      </c>
      <c r="D1333" s="35">
        <f t="shared" si="282"/>
        <v>7.3772160868239432E-6</v>
      </c>
      <c r="E1333" s="61">
        <f t="shared" si="270"/>
        <v>43006</v>
      </c>
      <c r="F1333" s="36">
        <f t="shared" si="271"/>
        <v>76365</v>
      </c>
      <c r="G1333" s="36">
        <f t="shared" si="272"/>
        <v>15025</v>
      </c>
      <c r="H1333" s="37">
        <f t="shared" si="273"/>
        <v>119</v>
      </c>
      <c r="I1333" s="37">
        <f t="shared" si="274"/>
        <v>4607</v>
      </c>
      <c r="J1333" s="37">
        <f t="shared" si="275"/>
        <v>2033</v>
      </c>
      <c r="K1333" s="37">
        <f t="shared" si="276"/>
        <v>6759</v>
      </c>
      <c r="L1333" s="37"/>
      <c r="M1333" s="37">
        <f t="shared" si="277"/>
        <v>1546</v>
      </c>
      <c r="N1333" s="37">
        <f t="shared" si="278"/>
        <v>6879</v>
      </c>
      <c r="O1333" s="37">
        <f t="shared" si="279"/>
        <v>8425</v>
      </c>
      <c r="P1333" s="37">
        <f t="shared" si="280"/>
        <v>8425</v>
      </c>
      <c r="Q1333" s="37">
        <f t="shared" si="281"/>
        <v>7911</v>
      </c>
    </row>
    <row r="1334" spans="1:17" s="34" customFormat="1" ht="15" x14ac:dyDescent="0.3">
      <c r="A1334" s="53">
        <v>64317</v>
      </c>
      <c r="B1334" s="54" t="s">
        <v>1660</v>
      </c>
      <c r="C1334" s="62">
        <v>15421.25</v>
      </c>
      <c r="D1334" s="35">
        <f t="shared" si="282"/>
        <v>2.1322282951478901E-5</v>
      </c>
      <c r="E1334" s="61">
        <f t="shared" si="270"/>
        <v>124299</v>
      </c>
      <c r="F1334" s="36">
        <f t="shared" si="271"/>
        <v>220716</v>
      </c>
      <c r="G1334" s="36">
        <f t="shared" si="272"/>
        <v>43427</v>
      </c>
      <c r="H1334" s="37">
        <f t="shared" si="273"/>
        <v>345</v>
      </c>
      <c r="I1334" s="37">
        <f t="shared" si="274"/>
        <v>13314</v>
      </c>
      <c r="J1334" s="37">
        <f t="shared" si="275"/>
        <v>5876</v>
      </c>
      <c r="K1334" s="37">
        <f t="shared" si="276"/>
        <v>19535</v>
      </c>
      <c r="L1334" s="37"/>
      <c r="M1334" s="37">
        <f t="shared" si="277"/>
        <v>4469</v>
      </c>
      <c r="N1334" s="37">
        <f t="shared" si="278"/>
        <v>19883</v>
      </c>
      <c r="O1334" s="37">
        <f t="shared" si="279"/>
        <v>24352</v>
      </c>
      <c r="P1334" s="37">
        <f t="shared" si="280"/>
        <v>24352</v>
      </c>
      <c r="Q1334" s="37">
        <f t="shared" si="281"/>
        <v>22865</v>
      </c>
    </row>
    <row r="1335" spans="1:17" s="34" customFormat="1" ht="15" x14ac:dyDescent="0.3">
      <c r="A1335" s="53">
        <v>64318</v>
      </c>
      <c r="B1335" s="54" t="s">
        <v>1661</v>
      </c>
      <c r="C1335" s="62">
        <v>657.02</v>
      </c>
      <c r="D1335" s="35">
        <f t="shared" si="282"/>
        <v>9.0843260726469427E-7</v>
      </c>
      <c r="E1335" s="61">
        <f t="shared" si="270"/>
        <v>5296</v>
      </c>
      <c r="F1335" s="36">
        <f t="shared" si="271"/>
        <v>9404</v>
      </c>
      <c r="G1335" s="36">
        <f t="shared" si="272"/>
        <v>1850</v>
      </c>
      <c r="H1335" s="37">
        <f t="shared" si="273"/>
        <v>15</v>
      </c>
      <c r="I1335" s="37">
        <f t="shared" si="274"/>
        <v>567</v>
      </c>
      <c r="J1335" s="37">
        <f t="shared" si="275"/>
        <v>250</v>
      </c>
      <c r="K1335" s="37">
        <f t="shared" si="276"/>
        <v>832</v>
      </c>
      <c r="L1335" s="37"/>
      <c r="M1335" s="37">
        <f t="shared" si="277"/>
        <v>190</v>
      </c>
      <c r="N1335" s="37">
        <f t="shared" si="278"/>
        <v>847</v>
      </c>
      <c r="O1335" s="37">
        <f t="shared" si="279"/>
        <v>1037</v>
      </c>
      <c r="P1335" s="37">
        <f t="shared" si="280"/>
        <v>1037</v>
      </c>
      <c r="Q1335" s="37">
        <f t="shared" si="281"/>
        <v>974</v>
      </c>
    </row>
    <row r="1336" spans="1:17" s="34" customFormat="1" ht="15" x14ac:dyDescent="0.3">
      <c r="A1336" s="53">
        <v>64319</v>
      </c>
      <c r="B1336" s="54" t="s">
        <v>1662</v>
      </c>
      <c r="C1336" s="62">
        <v>861.38</v>
      </c>
      <c r="D1336" s="35">
        <f t="shared" si="282"/>
        <v>1.1909921756501512E-6</v>
      </c>
      <c r="E1336" s="61">
        <f t="shared" si="270"/>
        <v>6943</v>
      </c>
      <c r="F1336" s="36">
        <f t="shared" si="271"/>
        <v>12328</v>
      </c>
      <c r="G1336" s="36">
        <f t="shared" si="272"/>
        <v>2426</v>
      </c>
      <c r="H1336" s="37">
        <f t="shared" si="273"/>
        <v>19</v>
      </c>
      <c r="I1336" s="37">
        <f t="shared" si="274"/>
        <v>744</v>
      </c>
      <c r="J1336" s="37">
        <f t="shared" si="275"/>
        <v>328</v>
      </c>
      <c r="K1336" s="37">
        <f t="shared" si="276"/>
        <v>1091</v>
      </c>
      <c r="L1336" s="37"/>
      <c r="M1336" s="37">
        <f t="shared" si="277"/>
        <v>250</v>
      </c>
      <c r="N1336" s="37">
        <f t="shared" si="278"/>
        <v>1111</v>
      </c>
      <c r="O1336" s="37">
        <f t="shared" si="279"/>
        <v>1361</v>
      </c>
      <c r="P1336" s="37">
        <f t="shared" si="280"/>
        <v>1361</v>
      </c>
      <c r="Q1336" s="37">
        <f t="shared" si="281"/>
        <v>1277</v>
      </c>
    </row>
    <row r="1337" spans="1:17" s="34" customFormat="1" ht="15" x14ac:dyDescent="0.3">
      <c r="A1337" s="53">
        <v>64543</v>
      </c>
      <c r="B1337" s="54" t="s">
        <v>1663</v>
      </c>
      <c r="C1337" s="62">
        <v>3612437.76</v>
      </c>
      <c r="D1337" s="35">
        <f t="shared" si="282"/>
        <v>4.9947585353539185E-3</v>
      </c>
      <c r="E1337" s="61">
        <f t="shared" si="270"/>
        <v>29117228</v>
      </c>
      <c r="F1337" s="36">
        <f t="shared" si="271"/>
        <v>51702797</v>
      </c>
      <c r="G1337" s="36">
        <f t="shared" si="272"/>
        <v>10172700</v>
      </c>
      <c r="H1337" s="37">
        <f t="shared" si="273"/>
        <v>80721</v>
      </c>
      <c r="I1337" s="37">
        <f t="shared" si="274"/>
        <v>3118872</v>
      </c>
      <c r="J1337" s="37">
        <f t="shared" si="275"/>
        <v>1376455</v>
      </c>
      <c r="K1337" s="37">
        <f t="shared" si="276"/>
        <v>4576048</v>
      </c>
      <c r="L1337" s="37"/>
      <c r="M1337" s="37">
        <f t="shared" si="277"/>
        <v>1046904</v>
      </c>
      <c r="N1337" s="37">
        <f t="shared" si="278"/>
        <v>4657616</v>
      </c>
      <c r="O1337" s="37">
        <f t="shared" si="279"/>
        <v>5704520</v>
      </c>
      <c r="P1337" s="37">
        <f t="shared" si="280"/>
        <v>5704520</v>
      </c>
      <c r="Q1337" s="37">
        <f t="shared" si="281"/>
        <v>5356152</v>
      </c>
    </row>
    <row r="1338" spans="1:17" s="34" customFormat="1" ht="15" x14ac:dyDescent="0.3">
      <c r="A1338" s="53">
        <v>64548</v>
      </c>
      <c r="B1338" s="54" t="s">
        <v>1664</v>
      </c>
      <c r="C1338" s="62">
        <v>553987.72</v>
      </c>
      <c r="D1338" s="35">
        <f t="shared" si="282"/>
        <v>7.6597441306539135E-4</v>
      </c>
      <c r="E1338" s="61">
        <f t="shared" si="270"/>
        <v>4465291</v>
      </c>
      <c r="F1338" s="36">
        <f t="shared" si="271"/>
        <v>7928916</v>
      </c>
      <c r="G1338" s="36">
        <f t="shared" si="272"/>
        <v>1560041</v>
      </c>
      <c r="H1338" s="37">
        <f t="shared" si="273"/>
        <v>12379</v>
      </c>
      <c r="I1338" s="37">
        <f t="shared" si="274"/>
        <v>478297</v>
      </c>
      <c r="J1338" s="37">
        <f t="shared" si="275"/>
        <v>211087</v>
      </c>
      <c r="K1338" s="37">
        <f t="shared" si="276"/>
        <v>701763</v>
      </c>
      <c r="L1338" s="37"/>
      <c r="M1338" s="37">
        <f t="shared" si="277"/>
        <v>160549</v>
      </c>
      <c r="N1338" s="37">
        <f t="shared" si="278"/>
        <v>714272</v>
      </c>
      <c r="O1338" s="37">
        <f t="shared" si="279"/>
        <v>874821</v>
      </c>
      <c r="P1338" s="37">
        <f t="shared" si="280"/>
        <v>874821</v>
      </c>
      <c r="Q1338" s="37">
        <f t="shared" si="281"/>
        <v>821396</v>
      </c>
    </row>
    <row r="1339" spans="1:17" s="34" customFormat="1" ht="15" x14ac:dyDescent="0.3">
      <c r="A1339" s="53">
        <v>64551</v>
      </c>
      <c r="B1339" s="54" t="s">
        <v>1665</v>
      </c>
      <c r="C1339" s="62">
        <v>621395.81000000006</v>
      </c>
      <c r="D1339" s="35">
        <f t="shared" si="282"/>
        <v>8.5917660926860162E-4</v>
      </c>
      <c r="E1339" s="61">
        <f t="shared" si="270"/>
        <v>5008619</v>
      </c>
      <c r="F1339" s="36">
        <f t="shared" si="271"/>
        <v>8893690</v>
      </c>
      <c r="G1339" s="36">
        <f t="shared" si="272"/>
        <v>1749864</v>
      </c>
      <c r="H1339" s="37">
        <f t="shared" si="273"/>
        <v>13885</v>
      </c>
      <c r="I1339" s="37">
        <f t="shared" si="274"/>
        <v>536495</v>
      </c>
      <c r="J1339" s="37">
        <f t="shared" si="275"/>
        <v>236772</v>
      </c>
      <c r="K1339" s="37">
        <f t="shared" si="276"/>
        <v>787152</v>
      </c>
      <c r="L1339" s="37"/>
      <c r="M1339" s="37">
        <f t="shared" si="277"/>
        <v>180084</v>
      </c>
      <c r="N1339" s="37">
        <f t="shared" si="278"/>
        <v>801183</v>
      </c>
      <c r="O1339" s="37">
        <f t="shared" si="279"/>
        <v>981267</v>
      </c>
      <c r="P1339" s="37">
        <f t="shared" si="280"/>
        <v>981267</v>
      </c>
      <c r="Q1339" s="37">
        <f t="shared" si="281"/>
        <v>921342</v>
      </c>
    </row>
    <row r="1340" spans="1:17" s="34" customFormat="1" ht="15" x14ac:dyDescent="0.3">
      <c r="A1340" s="53">
        <v>64553</v>
      </c>
      <c r="B1340" s="54" t="s">
        <v>1666</v>
      </c>
      <c r="C1340" s="62">
        <v>504222.35</v>
      </c>
      <c r="D1340" s="35">
        <f t="shared" si="282"/>
        <v>6.971660285099863E-4</v>
      </c>
      <c r="E1340" s="61">
        <f t="shared" si="270"/>
        <v>4064169</v>
      </c>
      <c r="F1340" s="36">
        <f t="shared" si="271"/>
        <v>7216652</v>
      </c>
      <c r="G1340" s="36">
        <f t="shared" si="272"/>
        <v>1419901</v>
      </c>
      <c r="H1340" s="37">
        <f t="shared" si="273"/>
        <v>11267</v>
      </c>
      <c r="I1340" s="37">
        <f t="shared" si="274"/>
        <v>435331</v>
      </c>
      <c r="J1340" s="37">
        <f t="shared" si="275"/>
        <v>192125</v>
      </c>
      <c r="K1340" s="37">
        <f t="shared" si="276"/>
        <v>638723</v>
      </c>
      <c r="L1340" s="37"/>
      <c r="M1340" s="37">
        <f t="shared" si="277"/>
        <v>146126</v>
      </c>
      <c r="N1340" s="37">
        <f t="shared" si="278"/>
        <v>650108</v>
      </c>
      <c r="O1340" s="37">
        <f t="shared" si="279"/>
        <v>796234</v>
      </c>
      <c r="P1340" s="37">
        <f t="shared" si="280"/>
        <v>796234</v>
      </c>
      <c r="Q1340" s="37">
        <f t="shared" si="281"/>
        <v>747609</v>
      </c>
    </row>
    <row r="1341" spans="1:17" s="34" customFormat="1" ht="15" x14ac:dyDescent="0.3">
      <c r="A1341" s="53">
        <v>64601</v>
      </c>
      <c r="B1341" s="54" t="s">
        <v>1667</v>
      </c>
      <c r="C1341" s="62">
        <v>62604.63</v>
      </c>
      <c r="D1341" s="35">
        <f t="shared" si="282"/>
        <v>8.6560663690209573E-5</v>
      </c>
      <c r="E1341" s="61">
        <f t="shared" si="270"/>
        <v>504610</v>
      </c>
      <c r="F1341" s="36">
        <f t="shared" si="271"/>
        <v>896025</v>
      </c>
      <c r="G1341" s="36">
        <f t="shared" si="272"/>
        <v>176296</v>
      </c>
      <c r="H1341" s="37">
        <f t="shared" si="273"/>
        <v>1399</v>
      </c>
      <c r="I1341" s="37">
        <f t="shared" si="274"/>
        <v>54051</v>
      </c>
      <c r="J1341" s="37">
        <f t="shared" si="275"/>
        <v>23854</v>
      </c>
      <c r="K1341" s="37">
        <f t="shared" si="276"/>
        <v>79304</v>
      </c>
      <c r="L1341" s="37"/>
      <c r="M1341" s="37">
        <f t="shared" si="277"/>
        <v>18143</v>
      </c>
      <c r="N1341" s="37">
        <f t="shared" si="278"/>
        <v>80718</v>
      </c>
      <c r="O1341" s="37">
        <f t="shared" si="279"/>
        <v>98861</v>
      </c>
      <c r="P1341" s="37">
        <f t="shared" si="280"/>
        <v>98861</v>
      </c>
      <c r="Q1341" s="37">
        <f t="shared" si="281"/>
        <v>92824</v>
      </c>
    </row>
    <row r="1342" spans="1:17" s="34" customFormat="1" ht="15" x14ac:dyDescent="0.3">
      <c r="A1342" s="53">
        <v>64603</v>
      </c>
      <c r="B1342" s="54" t="s">
        <v>1668</v>
      </c>
      <c r="C1342" s="62">
        <v>38088.620000000003</v>
      </c>
      <c r="D1342" s="35">
        <f t="shared" si="282"/>
        <v>5.2663456780180487E-5</v>
      </c>
      <c r="E1342" s="61">
        <f t="shared" si="270"/>
        <v>307005</v>
      </c>
      <c r="F1342" s="36">
        <f t="shared" si="271"/>
        <v>545141</v>
      </c>
      <c r="G1342" s="36">
        <f t="shared" si="272"/>
        <v>107258</v>
      </c>
      <c r="H1342" s="37">
        <f t="shared" si="273"/>
        <v>851</v>
      </c>
      <c r="I1342" s="37">
        <f t="shared" si="274"/>
        <v>32885</v>
      </c>
      <c r="J1342" s="37">
        <f t="shared" si="275"/>
        <v>14513</v>
      </c>
      <c r="K1342" s="37">
        <f t="shared" si="276"/>
        <v>48249</v>
      </c>
      <c r="L1342" s="37"/>
      <c r="M1342" s="37">
        <f t="shared" si="277"/>
        <v>11038</v>
      </c>
      <c r="N1342" s="37">
        <f t="shared" si="278"/>
        <v>49109</v>
      </c>
      <c r="O1342" s="37">
        <f t="shared" si="279"/>
        <v>60147</v>
      </c>
      <c r="P1342" s="37">
        <f t="shared" si="280"/>
        <v>60147</v>
      </c>
      <c r="Q1342" s="37">
        <f t="shared" si="281"/>
        <v>56474</v>
      </c>
    </row>
    <row r="1343" spans="1:17" s="34" customFormat="1" ht="15" x14ac:dyDescent="0.3">
      <c r="A1343" s="53">
        <v>64701</v>
      </c>
      <c r="B1343" s="54" t="s">
        <v>1669</v>
      </c>
      <c r="C1343" s="62">
        <v>63524.5</v>
      </c>
      <c r="D1343" s="35">
        <f t="shared" si="282"/>
        <v>8.7832527411929731E-5</v>
      </c>
      <c r="E1343" s="61">
        <f t="shared" si="270"/>
        <v>512025</v>
      </c>
      <c r="F1343" s="36">
        <f t="shared" si="271"/>
        <v>909191</v>
      </c>
      <c r="G1343" s="36">
        <f t="shared" si="272"/>
        <v>178886</v>
      </c>
      <c r="H1343" s="37">
        <f t="shared" si="273"/>
        <v>1419</v>
      </c>
      <c r="I1343" s="37">
        <f t="shared" si="274"/>
        <v>54845</v>
      </c>
      <c r="J1343" s="37">
        <f t="shared" si="275"/>
        <v>24205</v>
      </c>
      <c r="K1343" s="37">
        <f t="shared" si="276"/>
        <v>80469</v>
      </c>
      <c r="L1343" s="37"/>
      <c r="M1343" s="37">
        <f t="shared" si="277"/>
        <v>18410</v>
      </c>
      <c r="N1343" s="37">
        <f t="shared" si="278"/>
        <v>81904</v>
      </c>
      <c r="O1343" s="37">
        <f t="shared" si="279"/>
        <v>100314</v>
      </c>
      <c r="P1343" s="37">
        <f t="shared" si="280"/>
        <v>100314</v>
      </c>
      <c r="Q1343" s="37">
        <f t="shared" si="281"/>
        <v>94188</v>
      </c>
    </row>
    <row r="1344" spans="1:17" s="34" customFormat="1" ht="15" x14ac:dyDescent="0.3">
      <c r="A1344" s="53">
        <v>65001</v>
      </c>
      <c r="B1344" s="54" t="s">
        <v>1670</v>
      </c>
      <c r="C1344" s="62">
        <v>3697805.22</v>
      </c>
      <c r="D1344" s="35">
        <f t="shared" si="282"/>
        <v>5.112792361209091E-3</v>
      </c>
      <c r="E1344" s="61">
        <f t="shared" si="270"/>
        <v>29805313</v>
      </c>
      <c r="F1344" s="36">
        <f t="shared" si="271"/>
        <v>52924614</v>
      </c>
      <c r="G1344" s="36">
        <f t="shared" si="272"/>
        <v>10413097</v>
      </c>
      <c r="H1344" s="37">
        <f t="shared" si="273"/>
        <v>82629</v>
      </c>
      <c r="I1344" s="37">
        <f t="shared" si="274"/>
        <v>3192576</v>
      </c>
      <c r="J1344" s="37">
        <f t="shared" si="275"/>
        <v>1408982</v>
      </c>
      <c r="K1344" s="37">
        <f t="shared" si="276"/>
        <v>4684187</v>
      </c>
      <c r="L1344" s="37"/>
      <c r="M1344" s="37">
        <f t="shared" si="277"/>
        <v>1071643</v>
      </c>
      <c r="N1344" s="37">
        <f t="shared" si="278"/>
        <v>4767683</v>
      </c>
      <c r="O1344" s="37">
        <f t="shared" si="279"/>
        <v>5839326</v>
      </c>
      <c r="P1344" s="37">
        <f t="shared" si="280"/>
        <v>5839326</v>
      </c>
      <c r="Q1344" s="37">
        <f t="shared" si="281"/>
        <v>5482727</v>
      </c>
    </row>
    <row r="1345" spans="1:17" s="34" customFormat="1" ht="15" x14ac:dyDescent="0.3">
      <c r="A1345" s="53">
        <v>65201</v>
      </c>
      <c r="B1345" s="54" t="s">
        <v>1671</v>
      </c>
      <c r="C1345" s="62">
        <v>466441</v>
      </c>
      <c r="D1345" s="35">
        <f t="shared" si="282"/>
        <v>6.4492742042122203E-4</v>
      </c>
      <c r="E1345" s="61">
        <f t="shared" si="270"/>
        <v>3759641</v>
      </c>
      <c r="F1345" s="36">
        <f t="shared" si="271"/>
        <v>6675909</v>
      </c>
      <c r="G1345" s="36">
        <f t="shared" si="272"/>
        <v>1313508</v>
      </c>
      <c r="H1345" s="37">
        <f t="shared" si="273"/>
        <v>10423</v>
      </c>
      <c r="I1345" s="37">
        <f t="shared" si="274"/>
        <v>402711</v>
      </c>
      <c r="J1345" s="37">
        <f t="shared" si="275"/>
        <v>177729</v>
      </c>
      <c r="K1345" s="37">
        <f t="shared" si="276"/>
        <v>590863</v>
      </c>
      <c r="L1345" s="37"/>
      <c r="M1345" s="37">
        <f t="shared" si="277"/>
        <v>135177</v>
      </c>
      <c r="N1345" s="37">
        <f t="shared" si="278"/>
        <v>601395</v>
      </c>
      <c r="O1345" s="37">
        <f t="shared" si="279"/>
        <v>736572</v>
      </c>
      <c r="P1345" s="37">
        <f t="shared" si="280"/>
        <v>736572</v>
      </c>
      <c r="Q1345" s="37">
        <f t="shared" si="281"/>
        <v>691591</v>
      </c>
    </row>
    <row r="1346" spans="1:17" s="34" customFormat="1" ht="15" x14ac:dyDescent="0.3">
      <c r="A1346" s="53">
        <v>65203</v>
      </c>
      <c r="B1346" s="54" t="s">
        <v>1672</v>
      </c>
      <c r="C1346" s="62">
        <v>13972.7</v>
      </c>
      <c r="D1346" s="35">
        <f t="shared" si="282"/>
        <v>1.9319436686139532E-5</v>
      </c>
      <c r="E1346" s="61">
        <f t="shared" si="270"/>
        <v>112624</v>
      </c>
      <c r="F1346" s="36">
        <f t="shared" si="271"/>
        <v>199983</v>
      </c>
      <c r="G1346" s="36">
        <f t="shared" si="272"/>
        <v>39347</v>
      </c>
      <c r="H1346" s="37">
        <f t="shared" si="273"/>
        <v>312</v>
      </c>
      <c r="I1346" s="37">
        <f t="shared" si="274"/>
        <v>12064</v>
      </c>
      <c r="J1346" s="37">
        <f t="shared" si="275"/>
        <v>5324</v>
      </c>
      <c r="K1346" s="37">
        <f t="shared" si="276"/>
        <v>17700</v>
      </c>
      <c r="L1346" s="37"/>
      <c r="M1346" s="37">
        <f t="shared" si="277"/>
        <v>4049</v>
      </c>
      <c r="N1346" s="37">
        <f t="shared" si="278"/>
        <v>18015</v>
      </c>
      <c r="O1346" s="37">
        <f t="shared" si="279"/>
        <v>22064</v>
      </c>
      <c r="P1346" s="37">
        <f t="shared" si="280"/>
        <v>22064</v>
      </c>
      <c r="Q1346" s="37">
        <f t="shared" si="281"/>
        <v>20717</v>
      </c>
    </row>
    <row r="1347" spans="1:17" s="34" customFormat="1" ht="15" x14ac:dyDescent="0.3">
      <c r="A1347" s="53">
        <v>65301</v>
      </c>
      <c r="B1347" s="54" t="s">
        <v>1673</v>
      </c>
      <c r="C1347" s="62">
        <v>78674.11</v>
      </c>
      <c r="D1347" s="35">
        <f t="shared" si="282"/>
        <v>1.0877922570321963E-4</v>
      </c>
      <c r="E1347" s="61">
        <f t="shared" si="270"/>
        <v>634135</v>
      </c>
      <c r="F1347" s="36">
        <f t="shared" si="271"/>
        <v>1126018</v>
      </c>
      <c r="G1347" s="36">
        <f t="shared" si="272"/>
        <v>221548</v>
      </c>
      <c r="H1347" s="37">
        <f t="shared" si="273"/>
        <v>1758</v>
      </c>
      <c r="I1347" s="37">
        <f t="shared" si="274"/>
        <v>67925</v>
      </c>
      <c r="J1347" s="37">
        <f t="shared" si="275"/>
        <v>29977</v>
      </c>
      <c r="K1347" s="37">
        <f t="shared" si="276"/>
        <v>99660</v>
      </c>
      <c r="L1347" s="37"/>
      <c r="M1347" s="37">
        <f t="shared" si="277"/>
        <v>22800</v>
      </c>
      <c r="N1347" s="37">
        <f t="shared" si="278"/>
        <v>101437</v>
      </c>
      <c r="O1347" s="37">
        <f t="shared" si="279"/>
        <v>124237</v>
      </c>
      <c r="P1347" s="37">
        <f t="shared" si="280"/>
        <v>124237</v>
      </c>
      <c r="Q1347" s="37">
        <f t="shared" si="281"/>
        <v>116650</v>
      </c>
    </row>
    <row r="1348" spans="1:17" s="34" customFormat="1" ht="15" x14ac:dyDescent="0.3">
      <c r="A1348" s="53">
        <v>65302</v>
      </c>
      <c r="B1348" s="54" t="s">
        <v>1674</v>
      </c>
      <c r="C1348" s="62">
        <v>17273.84</v>
      </c>
      <c r="D1348" s="35">
        <f t="shared" si="282"/>
        <v>2.3883777523778829E-5</v>
      </c>
      <c r="E1348" s="61">
        <f t="shared" si="270"/>
        <v>139232</v>
      </c>
      <c r="F1348" s="36">
        <f t="shared" si="271"/>
        <v>247231</v>
      </c>
      <c r="G1348" s="36">
        <f t="shared" si="272"/>
        <v>48643</v>
      </c>
      <c r="H1348" s="37">
        <f t="shared" si="273"/>
        <v>386</v>
      </c>
      <c r="I1348" s="37">
        <f t="shared" si="274"/>
        <v>14914</v>
      </c>
      <c r="J1348" s="37">
        <f t="shared" si="275"/>
        <v>6582</v>
      </c>
      <c r="K1348" s="37">
        <f t="shared" si="276"/>
        <v>21882</v>
      </c>
      <c r="L1348" s="37"/>
      <c r="M1348" s="37">
        <f t="shared" si="277"/>
        <v>5006</v>
      </c>
      <c r="N1348" s="37">
        <f t="shared" si="278"/>
        <v>22272</v>
      </c>
      <c r="O1348" s="37">
        <f t="shared" si="279"/>
        <v>27278</v>
      </c>
      <c r="P1348" s="37">
        <f t="shared" si="280"/>
        <v>27278</v>
      </c>
      <c r="Q1348" s="37">
        <f t="shared" si="281"/>
        <v>25612</v>
      </c>
    </row>
    <row r="1349" spans="1:17" s="34" customFormat="1" ht="15" x14ac:dyDescent="0.3">
      <c r="A1349" s="53">
        <v>65303</v>
      </c>
      <c r="B1349" s="54" t="s">
        <v>1675</v>
      </c>
      <c r="C1349" s="62">
        <v>3498.6</v>
      </c>
      <c r="D1349" s="35">
        <f t="shared" si="282"/>
        <v>4.8373600800223122E-6</v>
      </c>
      <c r="E1349" s="61">
        <f t="shared" si="270"/>
        <v>28200</v>
      </c>
      <c r="F1349" s="36">
        <f t="shared" si="271"/>
        <v>50074</v>
      </c>
      <c r="G1349" s="36">
        <f t="shared" si="272"/>
        <v>9852</v>
      </c>
      <c r="H1349" s="37">
        <f t="shared" si="273"/>
        <v>78</v>
      </c>
      <c r="I1349" s="37">
        <f t="shared" si="274"/>
        <v>3021</v>
      </c>
      <c r="J1349" s="37">
        <f t="shared" si="275"/>
        <v>1333</v>
      </c>
      <c r="K1349" s="37">
        <f t="shared" si="276"/>
        <v>4432</v>
      </c>
      <c r="L1349" s="37"/>
      <c r="M1349" s="37">
        <f t="shared" si="277"/>
        <v>1014</v>
      </c>
      <c r="N1349" s="37">
        <f t="shared" si="278"/>
        <v>4511</v>
      </c>
      <c r="O1349" s="37">
        <f t="shared" si="279"/>
        <v>5525</v>
      </c>
      <c r="P1349" s="37">
        <f t="shared" si="280"/>
        <v>5525</v>
      </c>
      <c r="Q1349" s="37">
        <f t="shared" si="281"/>
        <v>5187</v>
      </c>
    </row>
    <row r="1350" spans="1:17" s="34" customFormat="1" ht="15" x14ac:dyDescent="0.3">
      <c r="A1350" s="53">
        <v>65306</v>
      </c>
      <c r="B1350" s="54" t="s">
        <v>1676</v>
      </c>
      <c r="C1350" s="62">
        <v>7705.73</v>
      </c>
      <c r="D1350" s="35">
        <f t="shared" si="282"/>
        <v>1.0654373374901484E-5</v>
      </c>
      <c r="E1350" s="61">
        <f t="shared" si="270"/>
        <v>62110</v>
      </c>
      <c r="F1350" s="36">
        <f t="shared" si="271"/>
        <v>110288</v>
      </c>
      <c r="G1350" s="36">
        <f t="shared" si="272"/>
        <v>21699</v>
      </c>
      <c r="H1350" s="37">
        <f t="shared" si="273"/>
        <v>172</v>
      </c>
      <c r="I1350" s="37">
        <f t="shared" si="274"/>
        <v>6653</v>
      </c>
      <c r="J1350" s="37">
        <f t="shared" si="275"/>
        <v>2936</v>
      </c>
      <c r="K1350" s="37">
        <f t="shared" si="276"/>
        <v>9761</v>
      </c>
      <c r="L1350" s="37"/>
      <c r="M1350" s="37">
        <f t="shared" si="277"/>
        <v>2233</v>
      </c>
      <c r="N1350" s="37">
        <f t="shared" si="278"/>
        <v>9935</v>
      </c>
      <c r="O1350" s="37">
        <f t="shared" si="279"/>
        <v>12168</v>
      </c>
      <c r="P1350" s="37">
        <f t="shared" si="280"/>
        <v>12168</v>
      </c>
      <c r="Q1350" s="37">
        <f t="shared" si="281"/>
        <v>11425</v>
      </c>
    </row>
    <row r="1351" spans="1:17" s="34" customFormat="1" ht="15" x14ac:dyDescent="0.3">
      <c r="A1351" s="53">
        <v>65307</v>
      </c>
      <c r="B1351" s="54" t="s">
        <v>1677</v>
      </c>
      <c r="C1351" s="62">
        <v>1989.41</v>
      </c>
      <c r="D1351" s="35">
        <f t="shared" si="282"/>
        <v>2.7506695583368172E-6</v>
      </c>
      <c r="E1351" s="61">
        <f t="shared" si="270"/>
        <v>16035</v>
      </c>
      <c r="F1351" s="36">
        <f t="shared" si="271"/>
        <v>28473</v>
      </c>
      <c r="G1351" s="36">
        <f t="shared" si="272"/>
        <v>5602</v>
      </c>
      <c r="H1351" s="37">
        <f t="shared" si="273"/>
        <v>44</v>
      </c>
      <c r="I1351" s="37">
        <f t="shared" si="274"/>
        <v>1718</v>
      </c>
      <c r="J1351" s="37">
        <f t="shared" si="275"/>
        <v>758</v>
      </c>
      <c r="K1351" s="37">
        <f t="shared" si="276"/>
        <v>2520</v>
      </c>
      <c r="L1351" s="37"/>
      <c r="M1351" s="37">
        <f t="shared" si="277"/>
        <v>577</v>
      </c>
      <c r="N1351" s="37">
        <f t="shared" si="278"/>
        <v>2565</v>
      </c>
      <c r="O1351" s="37">
        <f t="shared" si="279"/>
        <v>3142</v>
      </c>
      <c r="P1351" s="37">
        <f t="shared" si="280"/>
        <v>3142</v>
      </c>
      <c r="Q1351" s="37">
        <f t="shared" si="281"/>
        <v>2950</v>
      </c>
    </row>
    <row r="1352" spans="1:17" s="34" customFormat="1" ht="15" x14ac:dyDescent="0.3">
      <c r="A1352" s="53">
        <v>65311</v>
      </c>
      <c r="B1352" s="54" t="s">
        <v>1678</v>
      </c>
      <c r="C1352" s="62">
        <v>5675.18</v>
      </c>
      <c r="D1352" s="35">
        <f t="shared" si="282"/>
        <v>7.8468213510950177E-6</v>
      </c>
      <c r="E1352" s="61">
        <f t="shared" si="270"/>
        <v>45743</v>
      </c>
      <c r="F1352" s="36">
        <f t="shared" si="271"/>
        <v>81226</v>
      </c>
      <c r="G1352" s="36">
        <f t="shared" si="272"/>
        <v>15981</v>
      </c>
      <c r="H1352" s="37">
        <f t="shared" si="273"/>
        <v>127</v>
      </c>
      <c r="I1352" s="37">
        <f t="shared" si="274"/>
        <v>4900</v>
      </c>
      <c r="J1352" s="37">
        <f t="shared" si="275"/>
        <v>2162</v>
      </c>
      <c r="K1352" s="37">
        <f t="shared" si="276"/>
        <v>7189</v>
      </c>
      <c r="L1352" s="37"/>
      <c r="M1352" s="37">
        <f t="shared" si="277"/>
        <v>1645</v>
      </c>
      <c r="N1352" s="37">
        <f t="shared" si="278"/>
        <v>7317</v>
      </c>
      <c r="O1352" s="37">
        <f t="shared" si="279"/>
        <v>8962</v>
      </c>
      <c r="P1352" s="37">
        <f t="shared" si="280"/>
        <v>8962</v>
      </c>
      <c r="Q1352" s="37">
        <f t="shared" si="281"/>
        <v>8415</v>
      </c>
    </row>
    <row r="1353" spans="1:17" s="34" customFormat="1" ht="15" x14ac:dyDescent="0.3">
      <c r="A1353" s="53">
        <v>65312</v>
      </c>
      <c r="B1353" s="54" t="s">
        <v>1679</v>
      </c>
      <c r="C1353" s="62">
        <v>50847.76</v>
      </c>
      <c r="D1353" s="35">
        <f t="shared" si="282"/>
        <v>7.0304957520881306E-5</v>
      </c>
      <c r="E1353" s="61">
        <f t="shared" si="270"/>
        <v>409847</v>
      </c>
      <c r="F1353" s="36">
        <f t="shared" si="271"/>
        <v>727755</v>
      </c>
      <c r="G1353" s="36">
        <f t="shared" si="272"/>
        <v>143188</v>
      </c>
      <c r="H1353" s="37">
        <f t="shared" si="273"/>
        <v>1136</v>
      </c>
      <c r="I1353" s="37">
        <f t="shared" si="274"/>
        <v>43900</v>
      </c>
      <c r="J1353" s="37">
        <f t="shared" si="275"/>
        <v>19375</v>
      </c>
      <c r="K1353" s="37">
        <f t="shared" si="276"/>
        <v>64411</v>
      </c>
      <c r="L1353" s="37"/>
      <c r="M1353" s="37">
        <f t="shared" si="277"/>
        <v>14736</v>
      </c>
      <c r="N1353" s="37">
        <f t="shared" si="278"/>
        <v>65559</v>
      </c>
      <c r="O1353" s="37">
        <f t="shared" si="279"/>
        <v>80295</v>
      </c>
      <c r="P1353" s="37">
        <f t="shared" si="280"/>
        <v>80295</v>
      </c>
      <c r="Q1353" s="37">
        <f t="shared" si="281"/>
        <v>75392</v>
      </c>
    </row>
    <row r="1354" spans="1:17" s="34" customFormat="1" ht="15" x14ac:dyDescent="0.3">
      <c r="A1354" s="53">
        <v>65314</v>
      </c>
      <c r="B1354" s="54" t="s">
        <v>1680</v>
      </c>
      <c r="C1354" s="62">
        <v>1866.22</v>
      </c>
      <c r="D1354" s="35">
        <f t="shared" si="282"/>
        <v>2.5803401727946149E-6</v>
      </c>
      <c r="E1354" s="61">
        <f t="shared" si="270"/>
        <v>15042</v>
      </c>
      <c r="F1354" s="36">
        <f t="shared" si="271"/>
        <v>26710</v>
      </c>
      <c r="G1354" s="36">
        <f t="shared" si="272"/>
        <v>5255</v>
      </c>
      <c r="H1354" s="37">
        <f t="shared" si="273"/>
        <v>42</v>
      </c>
      <c r="I1354" s="37">
        <f t="shared" si="274"/>
        <v>1611</v>
      </c>
      <c r="J1354" s="37">
        <f t="shared" si="275"/>
        <v>711</v>
      </c>
      <c r="K1354" s="37">
        <f t="shared" si="276"/>
        <v>2364</v>
      </c>
      <c r="L1354" s="37"/>
      <c r="M1354" s="37">
        <f t="shared" si="277"/>
        <v>541</v>
      </c>
      <c r="N1354" s="37">
        <f t="shared" si="278"/>
        <v>2406</v>
      </c>
      <c r="O1354" s="37">
        <f t="shared" si="279"/>
        <v>2947</v>
      </c>
      <c r="P1354" s="37">
        <f t="shared" si="280"/>
        <v>2947</v>
      </c>
      <c r="Q1354" s="37">
        <f t="shared" si="281"/>
        <v>2767</v>
      </c>
    </row>
    <row r="1355" spans="1:17" s="34" customFormat="1" ht="15" x14ac:dyDescent="0.3">
      <c r="A1355" s="53">
        <v>65315</v>
      </c>
      <c r="B1355" s="54" t="s">
        <v>1681</v>
      </c>
      <c r="C1355" s="62">
        <v>3668.63</v>
      </c>
      <c r="D1355" s="35">
        <f t="shared" si="282"/>
        <v>5.0724530699057493E-6</v>
      </c>
      <c r="E1355" s="61">
        <f t="shared" si="270"/>
        <v>29570</v>
      </c>
      <c r="F1355" s="36">
        <f t="shared" si="271"/>
        <v>52507</v>
      </c>
      <c r="G1355" s="36">
        <f t="shared" si="272"/>
        <v>10331</v>
      </c>
      <c r="H1355" s="37">
        <f t="shared" si="273"/>
        <v>82</v>
      </c>
      <c r="I1355" s="37">
        <f t="shared" si="274"/>
        <v>3167</v>
      </c>
      <c r="J1355" s="37">
        <f t="shared" si="275"/>
        <v>1398</v>
      </c>
      <c r="K1355" s="37">
        <f t="shared" si="276"/>
        <v>4647</v>
      </c>
      <c r="L1355" s="37"/>
      <c r="M1355" s="37">
        <f t="shared" si="277"/>
        <v>1063</v>
      </c>
      <c r="N1355" s="37">
        <f t="shared" si="278"/>
        <v>4730</v>
      </c>
      <c r="O1355" s="37">
        <f t="shared" si="279"/>
        <v>5793</v>
      </c>
      <c r="P1355" s="37">
        <f t="shared" si="280"/>
        <v>5793</v>
      </c>
      <c r="Q1355" s="37">
        <f t="shared" si="281"/>
        <v>5439</v>
      </c>
    </row>
    <row r="1356" spans="1:17" s="34" customFormat="1" ht="15" x14ac:dyDescent="0.3">
      <c r="A1356" s="53">
        <v>65555</v>
      </c>
      <c r="B1356" s="54" t="s">
        <v>1682</v>
      </c>
      <c r="C1356" s="62">
        <v>1296538.3</v>
      </c>
      <c r="D1356" s="35">
        <f t="shared" si="282"/>
        <v>1.7926663850225783E-3</v>
      </c>
      <c r="E1356" s="61">
        <f t="shared" ref="E1356:E1419" si="283">ROUND(D1356*$E$10,0)</f>
        <v>10450450</v>
      </c>
      <c r="F1356" s="36">
        <f t="shared" ref="F1356:F1419" si="284">+ROUND(D1356*$F$10,0)</f>
        <v>18556626</v>
      </c>
      <c r="G1356" s="36">
        <f t="shared" ref="G1356:G1419" si="285">+ROUND(D1356*$G$10,0)</f>
        <v>3651079</v>
      </c>
      <c r="H1356" s="37">
        <f t="shared" ref="H1356:H1419" si="286">ROUND(D1356*$H$10,0)</f>
        <v>28972</v>
      </c>
      <c r="I1356" s="37">
        <f t="shared" ref="I1356:I1419" si="287">ROUND(D1356*$I$10,0)</f>
        <v>1119393</v>
      </c>
      <c r="J1356" s="37">
        <f t="shared" ref="J1356:J1419" si="288">ROUND(D1356*$J$10,0)</f>
        <v>494023</v>
      </c>
      <c r="K1356" s="37">
        <f t="shared" ref="K1356:K1419" si="289">ROUND(SUM(H1356:J1356),0)</f>
        <v>1642388</v>
      </c>
      <c r="L1356" s="37"/>
      <c r="M1356" s="37">
        <f t="shared" ref="M1356:M1419" si="290">ROUND(D1356*$M$10,0)</f>
        <v>375744</v>
      </c>
      <c r="N1356" s="37">
        <f t="shared" ref="N1356:N1419" si="291">ROUND(D1356*$N$10,0)</f>
        <v>1671663</v>
      </c>
      <c r="O1356" s="37">
        <f t="shared" ref="O1356:O1419" si="292">ROUND(SUM(L1356:N1356),0)</f>
        <v>2047407</v>
      </c>
      <c r="P1356" s="37">
        <f t="shared" ref="P1356:P1419" si="293">ROUND(SUM(M1356:N1356),0)</f>
        <v>2047407</v>
      </c>
      <c r="Q1356" s="37">
        <f t="shared" ref="Q1356:Q1419" si="294">ROUND(D1356*$Q$10,0)</f>
        <v>1922374</v>
      </c>
    </row>
    <row r="1357" spans="1:17" s="34" customFormat="1" ht="15" x14ac:dyDescent="0.3">
      <c r="A1357" s="53">
        <v>66201</v>
      </c>
      <c r="B1357" s="54" t="s">
        <v>1683</v>
      </c>
      <c r="C1357" s="62">
        <v>330203.34000000003</v>
      </c>
      <c r="D1357" s="35">
        <f t="shared" ref="D1357:D1420" si="295">+C1357/$C$10</f>
        <v>4.5655761024582258E-4</v>
      </c>
      <c r="E1357" s="61">
        <f t="shared" si="283"/>
        <v>2661528</v>
      </c>
      <c r="F1357" s="36">
        <f t="shared" si="284"/>
        <v>4726015</v>
      </c>
      <c r="G1357" s="36">
        <f t="shared" si="285"/>
        <v>929860</v>
      </c>
      <c r="H1357" s="37">
        <f t="shared" si="286"/>
        <v>7378</v>
      </c>
      <c r="I1357" s="37">
        <f t="shared" si="287"/>
        <v>285088</v>
      </c>
      <c r="J1357" s="37">
        <f t="shared" si="288"/>
        <v>125818</v>
      </c>
      <c r="K1357" s="37">
        <f t="shared" si="289"/>
        <v>418284</v>
      </c>
      <c r="L1357" s="37"/>
      <c r="M1357" s="37">
        <f t="shared" si="290"/>
        <v>95695</v>
      </c>
      <c r="N1357" s="37">
        <f t="shared" si="291"/>
        <v>425740</v>
      </c>
      <c r="O1357" s="37">
        <f t="shared" si="292"/>
        <v>521435</v>
      </c>
      <c r="P1357" s="37">
        <f t="shared" si="293"/>
        <v>521435</v>
      </c>
      <c r="Q1357" s="37">
        <f t="shared" si="294"/>
        <v>489592</v>
      </c>
    </row>
    <row r="1358" spans="1:17" s="34" customFormat="1" ht="15" x14ac:dyDescent="0.3">
      <c r="A1358" s="53">
        <v>66203</v>
      </c>
      <c r="B1358" s="54" t="s">
        <v>1684</v>
      </c>
      <c r="C1358" s="62">
        <v>862643.61</v>
      </c>
      <c r="D1358" s="35">
        <f t="shared" si="295"/>
        <v>1.1927393135255063E-3</v>
      </c>
      <c r="E1358" s="61">
        <f t="shared" si="283"/>
        <v>6953141</v>
      </c>
      <c r="F1358" s="36">
        <f t="shared" si="284"/>
        <v>12346535</v>
      </c>
      <c r="G1358" s="36">
        <f t="shared" si="285"/>
        <v>2429222</v>
      </c>
      <c r="H1358" s="37">
        <f t="shared" si="286"/>
        <v>19276</v>
      </c>
      <c r="I1358" s="37">
        <f t="shared" si="287"/>
        <v>744781</v>
      </c>
      <c r="J1358" s="37">
        <f t="shared" si="288"/>
        <v>328695</v>
      </c>
      <c r="K1358" s="37">
        <f t="shared" si="289"/>
        <v>1092752</v>
      </c>
      <c r="L1358" s="37"/>
      <c r="M1358" s="37">
        <f t="shared" si="290"/>
        <v>249999</v>
      </c>
      <c r="N1358" s="37">
        <f t="shared" si="291"/>
        <v>1112230</v>
      </c>
      <c r="O1358" s="37">
        <f t="shared" si="292"/>
        <v>1362229</v>
      </c>
      <c r="P1358" s="37">
        <f t="shared" si="293"/>
        <v>1362229</v>
      </c>
      <c r="Q1358" s="37">
        <f t="shared" si="294"/>
        <v>1279040</v>
      </c>
    </row>
    <row r="1359" spans="1:17" s="34" customFormat="1" ht="15" x14ac:dyDescent="0.3">
      <c r="A1359" s="53">
        <v>66204</v>
      </c>
      <c r="B1359" s="54" t="s">
        <v>1685</v>
      </c>
      <c r="C1359" s="62">
        <v>12249.66</v>
      </c>
      <c r="D1359" s="35">
        <f t="shared" si="295"/>
        <v>1.6937065191175362E-5</v>
      </c>
      <c r="E1359" s="61">
        <f t="shared" si="283"/>
        <v>98736</v>
      </c>
      <c r="F1359" s="36">
        <f t="shared" si="284"/>
        <v>175323</v>
      </c>
      <c r="G1359" s="36">
        <f t="shared" si="285"/>
        <v>34495</v>
      </c>
      <c r="H1359" s="37">
        <f t="shared" si="286"/>
        <v>274</v>
      </c>
      <c r="I1359" s="37">
        <f t="shared" si="287"/>
        <v>10576</v>
      </c>
      <c r="J1359" s="37">
        <f t="shared" si="288"/>
        <v>4668</v>
      </c>
      <c r="K1359" s="37">
        <f t="shared" si="289"/>
        <v>15518</v>
      </c>
      <c r="L1359" s="37"/>
      <c r="M1359" s="37">
        <f t="shared" si="290"/>
        <v>3550</v>
      </c>
      <c r="N1359" s="37">
        <f t="shared" si="291"/>
        <v>15794</v>
      </c>
      <c r="O1359" s="37">
        <f t="shared" si="292"/>
        <v>19344</v>
      </c>
      <c r="P1359" s="37">
        <f t="shared" si="293"/>
        <v>19344</v>
      </c>
      <c r="Q1359" s="37">
        <f t="shared" si="294"/>
        <v>18163</v>
      </c>
    </row>
    <row r="1360" spans="1:17" s="34" customFormat="1" ht="15" x14ac:dyDescent="0.3">
      <c r="A1360" s="53">
        <v>66208</v>
      </c>
      <c r="B1360" s="54" t="s">
        <v>1686</v>
      </c>
      <c r="C1360" s="62">
        <v>2826.91</v>
      </c>
      <c r="D1360" s="35">
        <f t="shared" si="295"/>
        <v>3.9086439100828538E-6</v>
      </c>
      <c r="E1360" s="61">
        <f t="shared" si="283"/>
        <v>22786</v>
      </c>
      <c r="F1360" s="36">
        <f t="shared" si="284"/>
        <v>40460</v>
      </c>
      <c r="G1360" s="36">
        <f t="shared" si="285"/>
        <v>7961</v>
      </c>
      <c r="H1360" s="37">
        <f t="shared" si="286"/>
        <v>63</v>
      </c>
      <c r="I1360" s="37">
        <f t="shared" si="287"/>
        <v>2441</v>
      </c>
      <c r="J1360" s="37">
        <f t="shared" si="288"/>
        <v>1077</v>
      </c>
      <c r="K1360" s="37">
        <f t="shared" si="289"/>
        <v>3581</v>
      </c>
      <c r="L1360" s="37"/>
      <c r="M1360" s="37">
        <f t="shared" si="290"/>
        <v>819</v>
      </c>
      <c r="N1360" s="37">
        <f t="shared" si="291"/>
        <v>3645</v>
      </c>
      <c r="O1360" s="37">
        <f t="shared" si="292"/>
        <v>4464</v>
      </c>
      <c r="P1360" s="37">
        <f t="shared" si="293"/>
        <v>4464</v>
      </c>
      <c r="Q1360" s="37">
        <f t="shared" si="294"/>
        <v>4191</v>
      </c>
    </row>
    <row r="1361" spans="1:17" s="34" customFormat="1" ht="15" x14ac:dyDescent="0.3">
      <c r="A1361" s="53">
        <v>66301</v>
      </c>
      <c r="B1361" s="54" t="s">
        <v>1687</v>
      </c>
      <c r="C1361" s="62">
        <v>81314.899999999994</v>
      </c>
      <c r="D1361" s="35">
        <f t="shared" si="295"/>
        <v>1.1243052968930608E-4</v>
      </c>
      <c r="E1361" s="61">
        <f t="shared" si="283"/>
        <v>655420</v>
      </c>
      <c r="F1361" s="36">
        <f t="shared" si="284"/>
        <v>1163815</v>
      </c>
      <c r="G1361" s="36">
        <f t="shared" si="285"/>
        <v>228984</v>
      </c>
      <c r="H1361" s="37">
        <f t="shared" si="286"/>
        <v>1817</v>
      </c>
      <c r="I1361" s="37">
        <f t="shared" si="287"/>
        <v>70205</v>
      </c>
      <c r="J1361" s="37">
        <f t="shared" si="288"/>
        <v>30984</v>
      </c>
      <c r="K1361" s="37">
        <f t="shared" si="289"/>
        <v>103006</v>
      </c>
      <c r="L1361" s="37"/>
      <c r="M1361" s="37">
        <f t="shared" si="290"/>
        <v>23565</v>
      </c>
      <c r="N1361" s="37">
        <f t="shared" si="291"/>
        <v>104842</v>
      </c>
      <c r="O1361" s="37">
        <f t="shared" si="292"/>
        <v>128407</v>
      </c>
      <c r="P1361" s="37">
        <f t="shared" si="293"/>
        <v>128407</v>
      </c>
      <c r="Q1361" s="37">
        <f t="shared" si="294"/>
        <v>120565</v>
      </c>
    </row>
    <row r="1362" spans="1:17" s="34" customFormat="1" ht="15" x14ac:dyDescent="0.3">
      <c r="A1362" s="53">
        <v>66303</v>
      </c>
      <c r="B1362" s="54" t="s">
        <v>1688</v>
      </c>
      <c r="C1362" s="62">
        <v>18282.78</v>
      </c>
      <c r="D1362" s="35">
        <f t="shared" si="295"/>
        <v>2.5278794410287065E-5</v>
      </c>
      <c r="E1362" s="61">
        <f t="shared" si="283"/>
        <v>147364</v>
      </c>
      <c r="F1362" s="36">
        <f t="shared" si="284"/>
        <v>261671</v>
      </c>
      <c r="G1362" s="36">
        <f t="shared" si="285"/>
        <v>51485</v>
      </c>
      <c r="H1362" s="37">
        <f t="shared" si="286"/>
        <v>409</v>
      </c>
      <c r="I1362" s="37">
        <f t="shared" si="287"/>
        <v>15785</v>
      </c>
      <c r="J1362" s="37">
        <f t="shared" si="288"/>
        <v>6966</v>
      </c>
      <c r="K1362" s="37">
        <f t="shared" si="289"/>
        <v>23160</v>
      </c>
      <c r="L1362" s="37"/>
      <c r="M1362" s="37">
        <f t="shared" si="290"/>
        <v>5298</v>
      </c>
      <c r="N1362" s="37">
        <f t="shared" si="291"/>
        <v>23572</v>
      </c>
      <c r="O1362" s="37">
        <f t="shared" si="292"/>
        <v>28870</v>
      </c>
      <c r="P1362" s="37">
        <f t="shared" si="293"/>
        <v>28870</v>
      </c>
      <c r="Q1362" s="37">
        <f t="shared" si="294"/>
        <v>27108</v>
      </c>
    </row>
    <row r="1363" spans="1:17" s="34" customFormat="1" ht="15" x14ac:dyDescent="0.3">
      <c r="A1363" s="53">
        <v>66306</v>
      </c>
      <c r="B1363" s="54" t="s">
        <v>1689</v>
      </c>
      <c r="C1363" s="62">
        <v>5061.91</v>
      </c>
      <c r="D1363" s="35">
        <f t="shared" si="295"/>
        <v>6.9988799413095931E-6</v>
      </c>
      <c r="E1363" s="61">
        <f t="shared" si="283"/>
        <v>40800</v>
      </c>
      <c r="F1363" s="36">
        <f t="shared" si="284"/>
        <v>72448</v>
      </c>
      <c r="G1363" s="36">
        <f t="shared" si="285"/>
        <v>14254</v>
      </c>
      <c r="H1363" s="37">
        <f t="shared" si="286"/>
        <v>113</v>
      </c>
      <c r="I1363" s="37">
        <f t="shared" si="287"/>
        <v>4370</v>
      </c>
      <c r="J1363" s="37">
        <f t="shared" si="288"/>
        <v>1929</v>
      </c>
      <c r="K1363" s="37">
        <f t="shared" si="289"/>
        <v>6412</v>
      </c>
      <c r="L1363" s="37"/>
      <c r="M1363" s="37">
        <f t="shared" si="290"/>
        <v>1467</v>
      </c>
      <c r="N1363" s="37">
        <f t="shared" si="291"/>
        <v>6526</v>
      </c>
      <c r="O1363" s="37">
        <f t="shared" si="292"/>
        <v>7993</v>
      </c>
      <c r="P1363" s="37">
        <f t="shared" si="293"/>
        <v>7993</v>
      </c>
      <c r="Q1363" s="37">
        <f t="shared" si="294"/>
        <v>7505</v>
      </c>
    </row>
    <row r="1364" spans="1:17" s="34" customFormat="1" ht="15" x14ac:dyDescent="0.3">
      <c r="A1364" s="53">
        <v>66307</v>
      </c>
      <c r="B1364" s="54" t="s">
        <v>1690</v>
      </c>
      <c r="C1364" s="62">
        <v>32065.45</v>
      </c>
      <c r="D1364" s="35">
        <f t="shared" si="295"/>
        <v>4.4335484987695493E-5</v>
      </c>
      <c r="E1364" s="61">
        <f t="shared" si="283"/>
        <v>258456</v>
      </c>
      <c r="F1364" s="36">
        <f t="shared" si="284"/>
        <v>458935</v>
      </c>
      <c r="G1364" s="36">
        <f t="shared" si="285"/>
        <v>90297</v>
      </c>
      <c r="H1364" s="37">
        <f t="shared" si="286"/>
        <v>717</v>
      </c>
      <c r="I1364" s="37">
        <f t="shared" si="287"/>
        <v>27684</v>
      </c>
      <c r="J1364" s="37">
        <f t="shared" si="288"/>
        <v>12218</v>
      </c>
      <c r="K1364" s="37">
        <f t="shared" si="289"/>
        <v>40619</v>
      </c>
      <c r="L1364" s="37"/>
      <c r="M1364" s="37">
        <f t="shared" si="290"/>
        <v>9293</v>
      </c>
      <c r="N1364" s="37">
        <f t="shared" si="291"/>
        <v>41343</v>
      </c>
      <c r="O1364" s="37">
        <f t="shared" si="292"/>
        <v>50636</v>
      </c>
      <c r="P1364" s="37">
        <f t="shared" si="293"/>
        <v>50636</v>
      </c>
      <c r="Q1364" s="37">
        <f t="shared" si="294"/>
        <v>47543</v>
      </c>
    </row>
    <row r="1365" spans="1:17" s="34" customFormat="1" ht="15" x14ac:dyDescent="0.3">
      <c r="A1365" s="53">
        <v>66309</v>
      </c>
      <c r="B1365" s="54" t="s">
        <v>1691</v>
      </c>
      <c r="C1365" s="62">
        <v>886.94</v>
      </c>
      <c r="D1365" s="35">
        <f t="shared" si="295"/>
        <v>1.2263328615374692E-6</v>
      </c>
      <c r="E1365" s="61">
        <f t="shared" si="283"/>
        <v>7149</v>
      </c>
      <c r="F1365" s="36">
        <f t="shared" si="284"/>
        <v>12694</v>
      </c>
      <c r="G1365" s="36">
        <f t="shared" si="285"/>
        <v>2498</v>
      </c>
      <c r="H1365" s="37">
        <f t="shared" si="286"/>
        <v>20</v>
      </c>
      <c r="I1365" s="37">
        <f t="shared" si="287"/>
        <v>766</v>
      </c>
      <c r="J1365" s="37">
        <f t="shared" si="288"/>
        <v>338</v>
      </c>
      <c r="K1365" s="37">
        <f t="shared" si="289"/>
        <v>1124</v>
      </c>
      <c r="L1365" s="37"/>
      <c r="M1365" s="37">
        <f t="shared" si="290"/>
        <v>257</v>
      </c>
      <c r="N1365" s="37">
        <f t="shared" si="291"/>
        <v>1144</v>
      </c>
      <c r="O1365" s="37">
        <f t="shared" si="292"/>
        <v>1401</v>
      </c>
      <c r="P1365" s="37">
        <f t="shared" si="293"/>
        <v>1401</v>
      </c>
      <c r="Q1365" s="37">
        <f t="shared" si="294"/>
        <v>1315</v>
      </c>
    </row>
    <row r="1366" spans="1:17" s="34" customFormat="1" ht="15" x14ac:dyDescent="0.3">
      <c r="A1366" s="53">
        <v>66312</v>
      </c>
      <c r="B1366" s="54" t="s">
        <v>1692</v>
      </c>
      <c r="C1366" s="62">
        <v>311.52</v>
      </c>
      <c r="D1366" s="35">
        <f t="shared" si="295"/>
        <v>4.3072497917125438E-7</v>
      </c>
      <c r="E1366" s="61">
        <f t="shared" si="283"/>
        <v>2511</v>
      </c>
      <c r="F1366" s="36">
        <f t="shared" si="284"/>
        <v>4459</v>
      </c>
      <c r="G1366" s="36">
        <f t="shared" si="285"/>
        <v>877</v>
      </c>
      <c r="H1366" s="37">
        <f t="shared" si="286"/>
        <v>7</v>
      </c>
      <c r="I1366" s="37">
        <f t="shared" si="287"/>
        <v>269</v>
      </c>
      <c r="J1366" s="37">
        <f t="shared" si="288"/>
        <v>119</v>
      </c>
      <c r="K1366" s="37">
        <f t="shared" si="289"/>
        <v>395</v>
      </c>
      <c r="L1366" s="37"/>
      <c r="M1366" s="37">
        <f t="shared" si="290"/>
        <v>90</v>
      </c>
      <c r="N1366" s="37">
        <f t="shared" si="291"/>
        <v>402</v>
      </c>
      <c r="O1366" s="37">
        <f t="shared" si="292"/>
        <v>492</v>
      </c>
      <c r="P1366" s="37">
        <f t="shared" si="293"/>
        <v>492</v>
      </c>
      <c r="Q1366" s="37">
        <f t="shared" si="294"/>
        <v>462</v>
      </c>
    </row>
    <row r="1367" spans="1:17" s="34" customFormat="1" ht="15" x14ac:dyDescent="0.3">
      <c r="A1367" s="53">
        <v>66313</v>
      </c>
      <c r="B1367" s="54" t="s">
        <v>1693</v>
      </c>
      <c r="C1367" s="62">
        <v>481.44</v>
      </c>
      <c r="D1367" s="35">
        <f t="shared" si="295"/>
        <v>6.6566587690102952E-7</v>
      </c>
      <c r="E1367" s="61">
        <f t="shared" si="283"/>
        <v>3881</v>
      </c>
      <c r="F1367" s="36">
        <f t="shared" si="284"/>
        <v>6891</v>
      </c>
      <c r="G1367" s="36">
        <f t="shared" si="285"/>
        <v>1356</v>
      </c>
      <c r="H1367" s="37">
        <f t="shared" si="286"/>
        <v>11</v>
      </c>
      <c r="I1367" s="37">
        <f t="shared" si="287"/>
        <v>416</v>
      </c>
      <c r="J1367" s="37">
        <f t="shared" si="288"/>
        <v>183</v>
      </c>
      <c r="K1367" s="37">
        <f t="shared" si="289"/>
        <v>610</v>
      </c>
      <c r="L1367" s="37"/>
      <c r="M1367" s="37">
        <f t="shared" si="290"/>
        <v>140</v>
      </c>
      <c r="N1367" s="37">
        <f t="shared" si="291"/>
        <v>621</v>
      </c>
      <c r="O1367" s="37">
        <f t="shared" si="292"/>
        <v>761</v>
      </c>
      <c r="P1367" s="37">
        <f t="shared" si="293"/>
        <v>761</v>
      </c>
      <c r="Q1367" s="37">
        <f t="shared" si="294"/>
        <v>714</v>
      </c>
    </row>
    <row r="1368" spans="1:17" s="34" customFormat="1" ht="15" x14ac:dyDescent="0.3">
      <c r="A1368" s="53">
        <v>66314</v>
      </c>
      <c r="B1368" s="54" t="s">
        <v>1694</v>
      </c>
      <c r="C1368" s="62">
        <v>311.52</v>
      </c>
      <c r="D1368" s="35">
        <f t="shared" si="295"/>
        <v>4.3072497917125438E-7</v>
      </c>
      <c r="E1368" s="61">
        <f t="shared" si="283"/>
        <v>2511</v>
      </c>
      <c r="F1368" s="36">
        <f t="shared" si="284"/>
        <v>4459</v>
      </c>
      <c r="G1368" s="36">
        <f t="shared" si="285"/>
        <v>877</v>
      </c>
      <c r="H1368" s="37">
        <f t="shared" si="286"/>
        <v>7</v>
      </c>
      <c r="I1368" s="37">
        <f t="shared" si="287"/>
        <v>269</v>
      </c>
      <c r="J1368" s="37">
        <f t="shared" si="288"/>
        <v>119</v>
      </c>
      <c r="K1368" s="37">
        <f t="shared" si="289"/>
        <v>395</v>
      </c>
      <c r="L1368" s="37"/>
      <c r="M1368" s="37">
        <f t="shared" si="290"/>
        <v>90</v>
      </c>
      <c r="N1368" s="37">
        <f t="shared" si="291"/>
        <v>402</v>
      </c>
      <c r="O1368" s="37">
        <f t="shared" si="292"/>
        <v>492</v>
      </c>
      <c r="P1368" s="37">
        <f t="shared" si="293"/>
        <v>492</v>
      </c>
      <c r="Q1368" s="37">
        <f t="shared" si="294"/>
        <v>462</v>
      </c>
    </row>
    <row r="1369" spans="1:17" s="34" customFormat="1" ht="15" x14ac:dyDescent="0.3">
      <c r="A1369" s="53">
        <v>66315</v>
      </c>
      <c r="B1369" s="54" t="s">
        <v>1695</v>
      </c>
      <c r="C1369" s="62">
        <v>3269.85</v>
      </c>
      <c r="D1369" s="35">
        <f t="shared" si="295"/>
        <v>4.5210775332021253E-6</v>
      </c>
      <c r="E1369" s="61">
        <f t="shared" si="283"/>
        <v>26356</v>
      </c>
      <c r="F1369" s="36">
        <f t="shared" si="284"/>
        <v>46800</v>
      </c>
      <c r="G1369" s="36">
        <f t="shared" si="285"/>
        <v>9208</v>
      </c>
      <c r="H1369" s="37">
        <f t="shared" si="286"/>
        <v>73</v>
      </c>
      <c r="I1369" s="37">
        <f t="shared" si="287"/>
        <v>2823</v>
      </c>
      <c r="J1369" s="37">
        <f t="shared" si="288"/>
        <v>1246</v>
      </c>
      <c r="K1369" s="37">
        <f t="shared" si="289"/>
        <v>4142</v>
      </c>
      <c r="L1369" s="37"/>
      <c r="M1369" s="37">
        <f t="shared" si="290"/>
        <v>948</v>
      </c>
      <c r="N1369" s="37">
        <f t="shared" si="291"/>
        <v>4216</v>
      </c>
      <c r="O1369" s="37">
        <f t="shared" si="292"/>
        <v>5164</v>
      </c>
      <c r="P1369" s="37">
        <f t="shared" si="293"/>
        <v>5164</v>
      </c>
      <c r="Q1369" s="37">
        <f t="shared" si="294"/>
        <v>4848</v>
      </c>
    </row>
    <row r="1370" spans="1:17" s="34" customFormat="1" ht="15" x14ac:dyDescent="0.3">
      <c r="A1370" s="53">
        <v>66553</v>
      </c>
      <c r="B1370" s="54" t="s">
        <v>1696</v>
      </c>
      <c r="C1370" s="62">
        <v>593901.12</v>
      </c>
      <c r="D1370" s="35">
        <f t="shared" si="295"/>
        <v>8.211609127561141E-4</v>
      </c>
      <c r="E1370" s="61">
        <f t="shared" si="283"/>
        <v>4787004</v>
      </c>
      <c r="F1370" s="36">
        <f t="shared" si="284"/>
        <v>8500174</v>
      </c>
      <c r="G1370" s="36">
        <f t="shared" si="285"/>
        <v>1672438</v>
      </c>
      <c r="H1370" s="37">
        <f t="shared" si="286"/>
        <v>13271</v>
      </c>
      <c r="I1370" s="37">
        <f t="shared" si="287"/>
        <v>512757</v>
      </c>
      <c r="J1370" s="37">
        <f t="shared" si="288"/>
        <v>226295</v>
      </c>
      <c r="K1370" s="37">
        <f t="shared" si="289"/>
        <v>752323</v>
      </c>
      <c r="L1370" s="37"/>
      <c r="M1370" s="37">
        <f t="shared" si="290"/>
        <v>172116</v>
      </c>
      <c r="N1370" s="37">
        <f t="shared" si="291"/>
        <v>765733</v>
      </c>
      <c r="O1370" s="37">
        <f t="shared" si="292"/>
        <v>937849</v>
      </c>
      <c r="P1370" s="37">
        <f t="shared" si="293"/>
        <v>937849</v>
      </c>
      <c r="Q1370" s="37">
        <f t="shared" si="294"/>
        <v>880576</v>
      </c>
    </row>
    <row r="1371" spans="1:17" s="34" customFormat="1" ht="15" x14ac:dyDescent="0.3">
      <c r="A1371" s="53">
        <v>66555</v>
      </c>
      <c r="B1371" s="54" t="s">
        <v>1697</v>
      </c>
      <c r="C1371" s="62">
        <v>395186.69</v>
      </c>
      <c r="D1371" s="35">
        <f t="shared" si="295"/>
        <v>5.464072252792982E-4</v>
      </c>
      <c r="E1371" s="61">
        <f t="shared" si="283"/>
        <v>3185312</v>
      </c>
      <c r="F1371" s="36">
        <f t="shared" si="284"/>
        <v>5656086</v>
      </c>
      <c r="G1371" s="36">
        <f t="shared" si="285"/>
        <v>1112854</v>
      </c>
      <c r="H1371" s="37">
        <f t="shared" si="286"/>
        <v>8831</v>
      </c>
      <c r="I1371" s="37">
        <f t="shared" si="287"/>
        <v>341192</v>
      </c>
      <c r="J1371" s="37">
        <f t="shared" si="288"/>
        <v>150579</v>
      </c>
      <c r="K1371" s="37">
        <f t="shared" si="289"/>
        <v>500602</v>
      </c>
      <c r="L1371" s="37"/>
      <c r="M1371" s="37">
        <f t="shared" si="290"/>
        <v>114527</v>
      </c>
      <c r="N1371" s="37">
        <f t="shared" si="291"/>
        <v>509525</v>
      </c>
      <c r="O1371" s="37">
        <f t="shared" si="292"/>
        <v>624052</v>
      </c>
      <c r="P1371" s="37">
        <f t="shared" si="293"/>
        <v>624052</v>
      </c>
      <c r="Q1371" s="37">
        <f t="shared" si="294"/>
        <v>585942</v>
      </c>
    </row>
    <row r="1372" spans="1:17" s="34" customFormat="1" ht="15" x14ac:dyDescent="0.3">
      <c r="A1372" s="53">
        <v>66701</v>
      </c>
      <c r="B1372" s="54" t="s">
        <v>1698</v>
      </c>
      <c r="C1372" s="62">
        <v>61998.18</v>
      </c>
      <c r="D1372" s="35">
        <f t="shared" si="295"/>
        <v>8.5722151993951215E-5</v>
      </c>
      <c r="E1372" s="61">
        <f t="shared" si="283"/>
        <v>499722</v>
      </c>
      <c r="F1372" s="36">
        <f t="shared" si="284"/>
        <v>887345</v>
      </c>
      <c r="G1372" s="36">
        <f t="shared" si="285"/>
        <v>174588</v>
      </c>
      <c r="H1372" s="37">
        <f t="shared" si="286"/>
        <v>1385</v>
      </c>
      <c r="I1372" s="37">
        <f t="shared" si="287"/>
        <v>53527</v>
      </c>
      <c r="J1372" s="37">
        <f t="shared" si="288"/>
        <v>23623</v>
      </c>
      <c r="K1372" s="37">
        <f t="shared" si="289"/>
        <v>78535</v>
      </c>
      <c r="L1372" s="37"/>
      <c r="M1372" s="37">
        <f t="shared" si="290"/>
        <v>17967</v>
      </c>
      <c r="N1372" s="37">
        <f t="shared" si="291"/>
        <v>79936</v>
      </c>
      <c r="O1372" s="37">
        <f t="shared" si="292"/>
        <v>97903</v>
      </c>
      <c r="P1372" s="37">
        <f t="shared" si="293"/>
        <v>97903</v>
      </c>
      <c r="Q1372" s="37">
        <f t="shared" si="294"/>
        <v>91925</v>
      </c>
    </row>
    <row r="1373" spans="1:17" s="34" customFormat="1" ht="15" x14ac:dyDescent="0.3">
      <c r="A1373" s="53">
        <v>66702</v>
      </c>
      <c r="B1373" s="54" t="s">
        <v>1699</v>
      </c>
      <c r="C1373" s="62">
        <v>30350.51</v>
      </c>
      <c r="D1373" s="35">
        <f t="shared" si="295"/>
        <v>4.1964313005864622E-5</v>
      </c>
      <c r="E1373" s="61">
        <f t="shared" si="283"/>
        <v>244633</v>
      </c>
      <c r="F1373" s="36">
        <f t="shared" si="284"/>
        <v>434390</v>
      </c>
      <c r="G1373" s="36">
        <f t="shared" si="285"/>
        <v>85468</v>
      </c>
      <c r="H1373" s="37">
        <f t="shared" si="286"/>
        <v>678</v>
      </c>
      <c r="I1373" s="37">
        <f t="shared" si="287"/>
        <v>26204</v>
      </c>
      <c r="J1373" s="37">
        <f t="shared" si="288"/>
        <v>11565</v>
      </c>
      <c r="K1373" s="37">
        <f t="shared" si="289"/>
        <v>38447</v>
      </c>
      <c r="L1373" s="37"/>
      <c r="M1373" s="37">
        <f t="shared" si="290"/>
        <v>8796</v>
      </c>
      <c r="N1373" s="37">
        <f t="shared" si="291"/>
        <v>39132</v>
      </c>
      <c r="O1373" s="37">
        <f t="shared" si="292"/>
        <v>47928</v>
      </c>
      <c r="P1373" s="37">
        <f t="shared" si="293"/>
        <v>47928</v>
      </c>
      <c r="Q1373" s="37">
        <f t="shared" si="294"/>
        <v>45001</v>
      </c>
    </row>
    <row r="1374" spans="1:17" s="34" customFormat="1" ht="15" x14ac:dyDescent="0.3">
      <c r="A1374" s="53">
        <v>67201</v>
      </c>
      <c r="B1374" s="54" t="s">
        <v>1700</v>
      </c>
      <c r="C1374" s="62">
        <v>294184.07</v>
      </c>
      <c r="D1374" s="35">
        <f t="shared" si="295"/>
        <v>4.0675535254001299E-4</v>
      </c>
      <c r="E1374" s="61">
        <f t="shared" si="283"/>
        <v>2371203</v>
      </c>
      <c r="F1374" s="36">
        <f t="shared" si="284"/>
        <v>4210492</v>
      </c>
      <c r="G1374" s="36">
        <f t="shared" si="285"/>
        <v>828429</v>
      </c>
      <c r="H1374" s="37">
        <f t="shared" si="286"/>
        <v>6574</v>
      </c>
      <c r="I1374" s="37">
        <f t="shared" si="287"/>
        <v>253990</v>
      </c>
      <c r="J1374" s="37">
        <f t="shared" si="288"/>
        <v>112094</v>
      </c>
      <c r="K1374" s="37">
        <f t="shared" si="289"/>
        <v>372658</v>
      </c>
      <c r="L1374" s="37"/>
      <c r="M1374" s="37">
        <f t="shared" si="290"/>
        <v>85256</v>
      </c>
      <c r="N1374" s="37">
        <f t="shared" si="291"/>
        <v>379300</v>
      </c>
      <c r="O1374" s="37">
        <f t="shared" si="292"/>
        <v>464556</v>
      </c>
      <c r="P1374" s="37">
        <f t="shared" si="293"/>
        <v>464556</v>
      </c>
      <c r="Q1374" s="37">
        <f t="shared" si="294"/>
        <v>436186</v>
      </c>
    </row>
    <row r="1375" spans="1:17" s="34" customFormat="1" ht="15" x14ac:dyDescent="0.3">
      <c r="A1375" s="53">
        <v>67203</v>
      </c>
      <c r="B1375" s="54" t="s">
        <v>1701</v>
      </c>
      <c r="C1375" s="62">
        <v>10854.96</v>
      </c>
      <c r="D1375" s="35">
        <f t="shared" si="295"/>
        <v>1.500867494833333E-5</v>
      </c>
      <c r="E1375" s="61">
        <f t="shared" si="283"/>
        <v>87494</v>
      </c>
      <c r="F1375" s="36">
        <f t="shared" si="284"/>
        <v>155361</v>
      </c>
      <c r="G1375" s="36">
        <f t="shared" si="285"/>
        <v>30568</v>
      </c>
      <c r="H1375" s="37">
        <f t="shared" si="286"/>
        <v>243</v>
      </c>
      <c r="I1375" s="37">
        <f t="shared" si="287"/>
        <v>9372</v>
      </c>
      <c r="J1375" s="37">
        <f t="shared" si="288"/>
        <v>4136</v>
      </c>
      <c r="K1375" s="37">
        <f t="shared" si="289"/>
        <v>13751</v>
      </c>
      <c r="L1375" s="37"/>
      <c r="M1375" s="37">
        <f t="shared" si="290"/>
        <v>3146</v>
      </c>
      <c r="N1375" s="37">
        <f t="shared" si="291"/>
        <v>13996</v>
      </c>
      <c r="O1375" s="37">
        <f t="shared" si="292"/>
        <v>17142</v>
      </c>
      <c r="P1375" s="37">
        <f t="shared" si="293"/>
        <v>17142</v>
      </c>
      <c r="Q1375" s="37">
        <f t="shared" si="294"/>
        <v>16095</v>
      </c>
    </row>
    <row r="1376" spans="1:17" s="34" customFormat="1" ht="15" x14ac:dyDescent="0.3">
      <c r="A1376" s="53">
        <v>67205</v>
      </c>
      <c r="B1376" s="54" t="s">
        <v>1702</v>
      </c>
      <c r="C1376" s="62">
        <v>18647.72</v>
      </c>
      <c r="D1376" s="35">
        <f t="shared" si="295"/>
        <v>2.5783380869900438E-5</v>
      </c>
      <c r="E1376" s="61">
        <f t="shared" si="283"/>
        <v>150306</v>
      </c>
      <c r="F1376" s="36">
        <f t="shared" si="284"/>
        <v>266894</v>
      </c>
      <c r="G1376" s="36">
        <f t="shared" si="285"/>
        <v>52512</v>
      </c>
      <c r="H1376" s="37">
        <f t="shared" si="286"/>
        <v>417</v>
      </c>
      <c r="I1376" s="37">
        <f t="shared" si="287"/>
        <v>16100</v>
      </c>
      <c r="J1376" s="37">
        <f t="shared" si="288"/>
        <v>7105</v>
      </c>
      <c r="K1376" s="37">
        <f t="shared" si="289"/>
        <v>23622</v>
      </c>
      <c r="L1376" s="37"/>
      <c r="M1376" s="37">
        <f t="shared" si="290"/>
        <v>5404</v>
      </c>
      <c r="N1376" s="37">
        <f t="shared" si="291"/>
        <v>24043</v>
      </c>
      <c r="O1376" s="37">
        <f t="shared" si="292"/>
        <v>29447</v>
      </c>
      <c r="P1376" s="37">
        <f t="shared" si="293"/>
        <v>29447</v>
      </c>
      <c r="Q1376" s="37">
        <f t="shared" si="294"/>
        <v>27649</v>
      </c>
    </row>
    <row r="1377" spans="1:17" s="34" customFormat="1" ht="15" x14ac:dyDescent="0.3">
      <c r="A1377" s="53">
        <v>67207</v>
      </c>
      <c r="B1377" s="54" t="s">
        <v>1703</v>
      </c>
      <c r="C1377" s="62">
        <v>18307.78</v>
      </c>
      <c r="D1377" s="35">
        <f t="shared" si="295"/>
        <v>2.5313360808846647E-5</v>
      </c>
      <c r="E1377" s="61">
        <f t="shared" si="283"/>
        <v>147566</v>
      </c>
      <c r="F1377" s="36">
        <f t="shared" si="284"/>
        <v>262029</v>
      </c>
      <c r="G1377" s="36">
        <f t="shared" si="285"/>
        <v>51555</v>
      </c>
      <c r="H1377" s="37">
        <f t="shared" si="286"/>
        <v>409</v>
      </c>
      <c r="I1377" s="37">
        <f t="shared" si="287"/>
        <v>15806</v>
      </c>
      <c r="J1377" s="37">
        <f t="shared" si="288"/>
        <v>6976</v>
      </c>
      <c r="K1377" s="37">
        <f t="shared" si="289"/>
        <v>23191</v>
      </c>
      <c r="L1377" s="37"/>
      <c r="M1377" s="37">
        <f t="shared" si="290"/>
        <v>5306</v>
      </c>
      <c r="N1377" s="37">
        <f t="shared" si="291"/>
        <v>23605</v>
      </c>
      <c r="O1377" s="37">
        <f t="shared" si="292"/>
        <v>28911</v>
      </c>
      <c r="P1377" s="37">
        <f t="shared" si="293"/>
        <v>28911</v>
      </c>
      <c r="Q1377" s="37">
        <f t="shared" si="294"/>
        <v>27145</v>
      </c>
    </row>
    <row r="1378" spans="1:17" s="34" customFormat="1" ht="15" x14ac:dyDescent="0.3">
      <c r="A1378" s="53">
        <v>67301</v>
      </c>
      <c r="B1378" s="54" t="s">
        <v>1704</v>
      </c>
      <c r="C1378" s="62">
        <v>93540.44</v>
      </c>
      <c r="D1378" s="35">
        <f t="shared" si="295"/>
        <v>1.2933424521915118E-4</v>
      </c>
      <c r="E1378" s="61">
        <f t="shared" si="283"/>
        <v>753961</v>
      </c>
      <c r="F1378" s="36">
        <f t="shared" si="284"/>
        <v>1338792</v>
      </c>
      <c r="G1378" s="36">
        <f t="shared" si="285"/>
        <v>263412</v>
      </c>
      <c r="H1378" s="37">
        <f t="shared" si="286"/>
        <v>2090</v>
      </c>
      <c r="I1378" s="37">
        <f t="shared" si="287"/>
        <v>80760</v>
      </c>
      <c r="J1378" s="37">
        <f t="shared" si="288"/>
        <v>35642</v>
      </c>
      <c r="K1378" s="37">
        <f t="shared" si="289"/>
        <v>118492</v>
      </c>
      <c r="L1378" s="37"/>
      <c r="M1378" s="37">
        <f t="shared" si="290"/>
        <v>27109</v>
      </c>
      <c r="N1378" s="37">
        <f t="shared" si="291"/>
        <v>120604</v>
      </c>
      <c r="O1378" s="37">
        <f t="shared" si="292"/>
        <v>147713</v>
      </c>
      <c r="P1378" s="37">
        <f t="shared" si="293"/>
        <v>147713</v>
      </c>
      <c r="Q1378" s="37">
        <f t="shared" si="294"/>
        <v>138692</v>
      </c>
    </row>
    <row r="1379" spans="1:17" s="34" customFormat="1" ht="15" x14ac:dyDescent="0.3">
      <c r="A1379" s="53">
        <v>67302</v>
      </c>
      <c r="B1379" s="54" t="s">
        <v>1705</v>
      </c>
      <c r="C1379" s="62">
        <v>53918.8</v>
      </c>
      <c r="D1379" s="35">
        <f t="shared" si="295"/>
        <v>7.4551149226178206E-5</v>
      </c>
      <c r="E1379" s="61">
        <f t="shared" si="283"/>
        <v>434600</v>
      </c>
      <c r="F1379" s="36">
        <f t="shared" si="284"/>
        <v>771710</v>
      </c>
      <c r="G1379" s="36">
        <f t="shared" si="285"/>
        <v>151836</v>
      </c>
      <c r="H1379" s="37">
        <f t="shared" si="286"/>
        <v>1205</v>
      </c>
      <c r="I1379" s="37">
        <f t="shared" si="287"/>
        <v>46552</v>
      </c>
      <c r="J1379" s="37">
        <f t="shared" si="288"/>
        <v>20545</v>
      </c>
      <c r="K1379" s="37">
        <f t="shared" si="289"/>
        <v>68302</v>
      </c>
      <c r="L1379" s="37"/>
      <c r="M1379" s="37">
        <f t="shared" si="290"/>
        <v>15626</v>
      </c>
      <c r="N1379" s="37">
        <f t="shared" si="291"/>
        <v>69519</v>
      </c>
      <c r="O1379" s="37">
        <f t="shared" si="292"/>
        <v>85145</v>
      </c>
      <c r="P1379" s="37">
        <f t="shared" si="293"/>
        <v>85145</v>
      </c>
      <c r="Q1379" s="37">
        <f t="shared" si="294"/>
        <v>79945</v>
      </c>
    </row>
    <row r="1380" spans="1:17" s="34" customFormat="1" ht="15" x14ac:dyDescent="0.3">
      <c r="A1380" s="53">
        <v>67303</v>
      </c>
      <c r="B1380" s="54" t="s">
        <v>1706</v>
      </c>
      <c r="C1380" s="62">
        <v>7154.26</v>
      </c>
      <c r="D1380" s="35">
        <f t="shared" si="295"/>
        <v>9.8918801023553508E-6</v>
      </c>
      <c r="E1380" s="61">
        <f t="shared" si="283"/>
        <v>57665</v>
      </c>
      <c r="F1380" s="36">
        <f t="shared" si="284"/>
        <v>102395</v>
      </c>
      <c r="G1380" s="36">
        <f t="shared" si="285"/>
        <v>20147</v>
      </c>
      <c r="H1380" s="37">
        <f t="shared" si="286"/>
        <v>160</v>
      </c>
      <c r="I1380" s="37">
        <f t="shared" si="287"/>
        <v>6177</v>
      </c>
      <c r="J1380" s="37">
        <f t="shared" si="288"/>
        <v>2726</v>
      </c>
      <c r="K1380" s="37">
        <f t="shared" si="289"/>
        <v>9063</v>
      </c>
      <c r="L1380" s="37"/>
      <c r="M1380" s="37">
        <f t="shared" si="290"/>
        <v>2073</v>
      </c>
      <c r="N1380" s="37">
        <f t="shared" si="291"/>
        <v>9224</v>
      </c>
      <c r="O1380" s="37">
        <f t="shared" si="292"/>
        <v>11297</v>
      </c>
      <c r="P1380" s="37">
        <f t="shared" si="293"/>
        <v>11297</v>
      </c>
      <c r="Q1380" s="37">
        <f t="shared" si="294"/>
        <v>10608</v>
      </c>
    </row>
    <row r="1381" spans="1:17" s="34" customFormat="1" ht="15" x14ac:dyDescent="0.3">
      <c r="A1381" s="53">
        <v>67304</v>
      </c>
      <c r="B1381" s="54" t="s">
        <v>1707</v>
      </c>
      <c r="C1381" s="62">
        <v>10070.98</v>
      </c>
      <c r="D1381" s="35">
        <f t="shared" si="295"/>
        <v>1.392470034262365E-5</v>
      </c>
      <c r="E1381" s="61">
        <f t="shared" si="283"/>
        <v>81175</v>
      </c>
      <c r="F1381" s="36">
        <f t="shared" si="284"/>
        <v>144140</v>
      </c>
      <c r="G1381" s="36">
        <f t="shared" si="285"/>
        <v>28360</v>
      </c>
      <c r="H1381" s="37">
        <f t="shared" si="286"/>
        <v>225</v>
      </c>
      <c r="I1381" s="37">
        <f t="shared" si="287"/>
        <v>8695</v>
      </c>
      <c r="J1381" s="37">
        <f t="shared" si="288"/>
        <v>3837</v>
      </c>
      <c r="K1381" s="37">
        <f t="shared" si="289"/>
        <v>12757</v>
      </c>
      <c r="L1381" s="37"/>
      <c r="M1381" s="37">
        <f t="shared" si="290"/>
        <v>2919</v>
      </c>
      <c r="N1381" s="37">
        <f t="shared" si="291"/>
        <v>12985</v>
      </c>
      <c r="O1381" s="37">
        <f t="shared" si="292"/>
        <v>15904</v>
      </c>
      <c r="P1381" s="37">
        <f t="shared" si="293"/>
        <v>15904</v>
      </c>
      <c r="Q1381" s="37">
        <f t="shared" si="294"/>
        <v>14932</v>
      </c>
    </row>
    <row r="1382" spans="1:17" s="34" customFormat="1" ht="15" x14ac:dyDescent="0.3">
      <c r="A1382" s="53">
        <v>67305</v>
      </c>
      <c r="B1382" s="54" t="s">
        <v>1708</v>
      </c>
      <c r="C1382" s="62">
        <v>3876.5</v>
      </c>
      <c r="D1382" s="35">
        <f t="shared" si="295"/>
        <v>5.3598657606489717E-6</v>
      </c>
      <c r="E1382" s="61">
        <f t="shared" si="283"/>
        <v>31246</v>
      </c>
      <c r="F1382" s="36">
        <f t="shared" si="284"/>
        <v>55482</v>
      </c>
      <c r="G1382" s="36">
        <f t="shared" si="285"/>
        <v>10916</v>
      </c>
      <c r="H1382" s="37">
        <f t="shared" si="286"/>
        <v>87</v>
      </c>
      <c r="I1382" s="37">
        <f t="shared" si="287"/>
        <v>3347</v>
      </c>
      <c r="J1382" s="37">
        <f t="shared" si="288"/>
        <v>1477</v>
      </c>
      <c r="K1382" s="37">
        <f t="shared" si="289"/>
        <v>4911</v>
      </c>
      <c r="L1382" s="37"/>
      <c r="M1382" s="37">
        <f t="shared" si="290"/>
        <v>1123</v>
      </c>
      <c r="N1382" s="37">
        <f t="shared" si="291"/>
        <v>4998</v>
      </c>
      <c r="O1382" s="37">
        <f t="shared" si="292"/>
        <v>6121</v>
      </c>
      <c r="P1382" s="37">
        <f t="shared" si="293"/>
        <v>6121</v>
      </c>
      <c r="Q1382" s="37">
        <f t="shared" si="294"/>
        <v>5748</v>
      </c>
    </row>
    <row r="1383" spans="1:17" s="34" customFormat="1" ht="15" x14ac:dyDescent="0.3">
      <c r="A1383" s="53">
        <v>67306</v>
      </c>
      <c r="B1383" s="54" t="s">
        <v>1709</v>
      </c>
      <c r="C1383" s="62">
        <v>3710.71</v>
      </c>
      <c r="D1383" s="35">
        <f t="shared" si="295"/>
        <v>5.1306352319612402E-6</v>
      </c>
      <c r="E1383" s="61">
        <f t="shared" si="283"/>
        <v>29909</v>
      </c>
      <c r="F1383" s="36">
        <f t="shared" si="284"/>
        <v>53109</v>
      </c>
      <c r="G1383" s="36">
        <f t="shared" si="285"/>
        <v>10449</v>
      </c>
      <c r="H1383" s="37">
        <f t="shared" si="286"/>
        <v>83</v>
      </c>
      <c r="I1383" s="37">
        <f t="shared" si="287"/>
        <v>3204</v>
      </c>
      <c r="J1383" s="37">
        <f t="shared" si="288"/>
        <v>1414</v>
      </c>
      <c r="K1383" s="37">
        <f t="shared" si="289"/>
        <v>4701</v>
      </c>
      <c r="L1383" s="37"/>
      <c r="M1383" s="37">
        <f t="shared" si="290"/>
        <v>1075</v>
      </c>
      <c r="N1383" s="37">
        <f t="shared" si="291"/>
        <v>4784</v>
      </c>
      <c r="O1383" s="37">
        <f t="shared" si="292"/>
        <v>5859</v>
      </c>
      <c r="P1383" s="37">
        <f t="shared" si="293"/>
        <v>5859</v>
      </c>
      <c r="Q1383" s="37">
        <f t="shared" si="294"/>
        <v>5502</v>
      </c>
    </row>
    <row r="1384" spans="1:17" s="34" customFormat="1" ht="15" x14ac:dyDescent="0.3">
      <c r="A1384" s="53">
        <v>67308</v>
      </c>
      <c r="B1384" s="54" t="s">
        <v>1710</v>
      </c>
      <c r="C1384" s="62">
        <v>2495.98</v>
      </c>
      <c r="D1384" s="35">
        <f t="shared" si="295"/>
        <v>3.4510815790699396E-6</v>
      </c>
      <c r="E1384" s="61">
        <f t="shared" si="283"/>
        <v>20118</v>
      </c>
      <c r="F1384" s="36">
        <f t="shared" si="284"/>
        <v>35724</v>
      </c>
      <c r="G1384" s="36">
        <f t="shared" si="285"/>
        <v>7029</v>
      </c>
      <c r="H1384" s="37">
        <f t="shared" si="286"/>
        <v>56</v>
      </c>
      <c r="I1384" s="37">
        <f t="shared" si="287"/>
        <v>2155</v>
      </c>
      <c r="J1384" s="37">
        <f t="shared" si="288"/>
        <v>951</v>
      </c>
      <c r="K1384" s="37">
        <f t="shared" si="289"/>
        <v>3162</v>
      </c>
      <c r="L1384" s="37"/>
      <c r="M1384" s="37">
        <f t="shared" si="290"/>
        <v>723</v>
      </c>
      <c r="N1384" s="37">
        <f t="shared" si="291"/>
        <v>3218</v>
      </c>
      <c r="O1384" s="37">
        <f t="shared" si="292"/>
        <v>3941</v>
      </c>
      <c r="P1384" s="37">
        <f t="shared" si="293"/>
        <v>3941</v>
      </c>
      <c r="Q1384" s="37">
        <f t="shared" si="294"/>
        <v>3701</v>
      </c>
    </row>
    <row r="1385" spans="1:17" s="34" customFormat="1" ht="15" x14ac:dyDescent="0.3">
      <c r="A1385" s="53">
        <v>67311</v>
      </c>
      <c r="B1385" s="54" t="s">
        <v>1711</v>
      </c>
      <c r="C1385" s="62">
        <v>283.2</v>
      </c>
      <c r="D1385" s="35">
        <f t="shared" si="295"/>
        <v>3.9156816288295853E-7</v>
      </c>
      <c r="E1385" s="61">
        <f t="shared" si="283"/>
        <v>2283</v>
      </c>
      <c r="F1385" s="36">
        <f t="shared" si="284"/>
        <v>4053</v>
      </c>
      <c r="G1385" s="36">
        <f t="shared" si="285"/>
        <v>797</v>
      </c>
      <c r="H1385" s="37">
        <f t="shared" si="286"/>
        <v>6</v>
      </c>
      <c r="I1385" s="37">
        <f t="shared" si="287"/>
        <v>245</v>
      </c>
      <c r="J1385" s="37">
        <f t="shared" si="288"/>
        <v>108</v>
      </c>
      <c r="K1385" s="37">
        <f t="shared" si="289"/>
        <v>359</v>
      </c>
      <c r="L1385" s="37"/>
      <c r="M1385" s="37">
        <f t="shared" si="290"/>
        <v>82</v>
      </c>
      <c r="N1385" s="37">
        <f t="shared" si="291"/>
        <v>365</v>
      </c>
      <c r="O1385" s="37">
        <f t="shared" si="292"/>
        <v>447</v>
      </c>
      <c r="P1385" s="37">
        <f t="shared" si="293"/>
        <v>447</v>
      </c>
      <c r="Q1385" s="37">
        <f t="shared" si="294"/>
        <v>420</v>
      </c>
    </row>
    <row r="1386" spans="1:17" s="34" customFormat="1" ht="15" x14ac:dyDescent="0.3">
      <c r="A1386" s="53">
        <v>67312</v>
      </c>
      <c r="B1386" s="54" t="s">
        <v>1712</v>
      </c>
      <c r="C1386" s="62">
        <v>7054.35</v>
      </c>
      <c r="D1386" s="35">
        <f t="shared" si="295"/>
        <v>9.7537389471518317E-6</v>
      </c>
      <c r="E1386" s="61">
        <f t="shared" si="283"/>
        <v>56860</v>
      </c>
      <c r="F1386" s="36">
        <f t="shared" si="284"/>
        <v>100965</v>
      </c>
      <c r="G1386" s="36">
        <f t="shared" si="285"/>
        <v>19865</v>
      </c>
      <c r="H1386" s="37">
        <f t="shared" si="286"/>
        <v>158</v>
      </c>
      <c r="I1386" s="37">
        <f t="shared" si="287"/>
        <v>6091</v>
      </c>
      <c r="J1386" s="37">
        <f t="shared" si="288"/>
        <v>2688</v>
      </c>
      <c r="K1386" s="37">
        <f t="shared" si="289"/>
        <v>8937</v>
      </c>
      <c r="L1386" s="37"/>
      <c r="M1386" s="37">
        <f t="shared" si="290"/>
        <v>2044</v>
      </c>
      <c r="N1386" s="37">
        <f t="shared" si="291"/>
        <v>9095</v>
      </c>
      <c r="O1386" s="37">
        <f t="shared" si="292"/>
        <v>11139</v>
      </c>
      <c r="P1386" s="37">
        <f t="shared" si="293"/>
        <v>11139</v>
      </c>
      <c r="Q1386" s="37">
        <f t="shared" si="294"/>
        <v>10459</v>
      </c>
    </row>
    <row r="1387" spans="1:17" s="34" customFormat="1" ht="15" x14ac:dyDescent="0.3">
      <c r="A1387" s="53">
        <v>67313</v>
      </c>
      <c r="B1387" s="54" t="s">
        <v>1713</v>
      </c>
      <c r="C1387" s="62">
        <v>12088.31</v>
      </c>
      <c r="D1387" s="35">
        <f t="shared" si="295"/>
        <v>1.6713973654871809E-5</v>
      </c>
      <c r="E1387" s="61">
        <f t="shared" si="283"/>
        <v>97435</v>
      </c>
      <c r="F1387" s="36">
        <f t="shared" si="284"/>
        <v>173013</v>
      </c>
      <c r="G1387" s="36">
        <f t="shared" si="285"/>
        <v>34041</v>
      </c>
      <c r="H1387" s="37">
        <f t="shared" si="286"/>
        <v>270</v>
      </c>
      <c r="I1387" s="37">
        <f t="shared" si="287"/>
        <v>10437</v>
      </c>
      <c r="J1387" s="37">
        <f t="shared" si="288"/>
        <v>4606</v>
      </c>
      <c r="K1387" s="37">
        <f t="shared" si="289"/>
        <v>15313</v>
      </c>
      <c r="L1387" s="37"/>
      <c r="M1387" s="37">
        <f t="shared" si="290"/>
        <v>3503</v>
      </c>
      <c r="N1387" s="37">
        <f t="shared" si="291"/>
        <v>15586</v>
      </c>
      <c r="O1387" s="37">
        <f t="shared" si="292"/>
        <v>19089</v>
      </c>
      <c r="P1387" s="37">
        <f t="shared" si="293"/>
        <v>19089</v>
      </c>
      <c r="Q1387" s="37">
        <f t="shared" si="294"/>
        <v>17923</v>
      </c>
    </row>
    <row r="1388" spans="1:17" s="34" customFormat="1" ht="15" x14ac:dyDescent="0.3">
      <c r="A1388" s="53">
        <v>67545</v>
      </c>
      <c r="B1388" s="54" t="s">
        <v>1714</v>
      </c>
      <c r="C1388" s="62">
        <v>144114.18</v>
      </c>
      <c r="D1388" s="35">
        <f t="shared" si="295"/>
        <v>1.9926032735870057E-4</v>
      </c>
      <c r="E1388" s="61">
        <f t="shared" si="283"/>
        <v>1161599</v>
      </c>
      <c r="F1388" s="36">
        <f t="shared" si="284"/>
        <v>2062625</v>
      </c>
      <c r="G1388" s="36">
        <f t="shared" si="285"/>
        <v>405829</v>
      </c>
      <c r="H1388" s="37">
        <f t="shared" si="286"/>
        <v>3220</v>
      </c>
      <c r="I1388" s="37">
        <f t="shared" si="287"/>
        <v>124424</v>
      </c>
      <c r="J1388" s="37">
        <f t="shared" si="288"/>
        <v>54912</v>
      </c>
      <c r="K1388" s="37">
        <f t="shared" si="289"/>
        <v>182556</v>
      </c>
      <c r="L1388" s="37"/>
      <c r="M1388" s="37">
        <f t="shared" si="290"/>
        <v>41765</v>
      </c>
      <c r="N1388" s="37">
        <f t="shared" si="291"/>
        <v>185810</v>
      </c>
      <c r="O1388" s="37">
        <f t="shared" si="292"/>
        <v>227575</v>
      </c>
      <c r="P1388" s="37">
        <f t="shared" si="293"/>
        <v>227575</v>
      </c>
      <c r="Q1388" s="37">
        <f t="shared" si="294"/>
        <v>213678</v>
      </c>
    </row>
    <row r="1389" spans="1:17" s="34" customFormat="1" ht="15" x14ac:dyDescent="0.3">
      <c r="A1389" s="53">
        <v>67549</v>
      </c>
      <c r="B1389" s="54" t="s">
        <v>1715</v>
      </c>
      <c r="C1389" s="62">
        <v>435559.53</v>
      </c>
      <c r="D1389" s="35">
        <f t="shared" si="295"/>
        <v>6.0222897241618957E-4</v>
      </c>
      <c r="E1389" s="61">
        <f t="shared" si="283"/>
        <v>3510728</v>
      </c>
      <c r="F1389" s="36">
        <f t="shared" si="284"/>
        <v>6233919</v>
      </c>
      <c r="G1389" s="36">
        <f t="shared" si="285"/>
        <v>1226545</v>
      </c>
      <c r="H1389" s="37">
        <f t="shared" si="286"/>
        <v>9733</v>
      </c>
      <c r="I1389" s="37">
        <f t="shared" si="287"/>
        <v>376049</v>
      </c>
      <c r="J1389" s="37">
        <f t="shared" si="288"/>
        <v>165962</v>
      </c>
      <c r="K1389" s="37">
        <f t="shared" si="289"/>
        <v>551744</v>
      </c>
      <c r="L1389" s="37"/>
      <c r="M1389" s="37">
        <f t="shared" si="290"/>
        <v>126227</v>
      </c>
      <c r="N1389" s="37">
        <f t="shared" si="291"/>
        <v>561579</v>
      </c>
      <c r="O1389" s="37">
        <f t="shared" si="292"/>
        <v>687806</v>
      </c>
      <c r="P1389" s="37">
        <f t="shared" si="293"/>
        <v>687806</v>
      </c>
      <c r="Q1389" s="37">
        <f t="shared" si="294"/>
        <v>645803</v>
      </c>
    </row>
    <row r="1390" spans="1:17" s="34" customFormat="1" ht="15" x14ac:dyDescent="0.3">
      <c r="A1390" s="53">
        <v>68201</v>
      </c>
      <c r="B1390" s="54" t="s">
        <v>1716</v>
      </c>
      <c r="C1390" s="62">
        <v>247870.07999999999</v>
      </c>
      <c r="D1390" s="35">
        <f t="shared" si="295"/>
        <v>3.4271903905103092E-4</v>
      </c>
      <c r="E1390" s="61">
        <f t="shared" si="283"/>
        <v>1997900</v>
      </c>
      <c r="F1390" s="36">
        <f t="shared" si="284"/>
        <v>3547626</v>
      </c>
      <c r="G1390" s="36">
        <f t="shared" si="285"/>
        <v>698007</v>
      </c>
      <c r="H1390" s="37">
        <f t="shared" si="286"/>
        <v>5539</v>
      </c>
      <c r="I1390" s="37">
        <f t="shared" si="287"/>
        <v>214004</v>
      </c>
      <c r="J1390" s="37">
        <f t="shared" si="288"/>
        <v>94446</v>
      </c>
      <c r="K1390" s="37">
        <f t="shared" si="289"/>
        <v>313989</v>
      </c>
      <c r="L1390" s="37"/>
      <c r="M1390" s="37">
        <f t="shared" si="290"/>
        <v>71834</v>
      </c>
      <c r="N1390" s="37">
        <f t="shared" si="291"/>
        <v>319586</v>
      </c>
      <c r="O1390" s="37">
        <f t="shared" si="292"/>
        <v>391420</v>
      </c>
      <c r="P1390" s="37">
        <f t="shared" si="293"/>
        <v>391420</v>
      </c>
      <c r="Q1390" s="37">
        <f t="shared" si="294"/>
        <v>367516</v>
      </c>
    </row>
    <row r="1391" spans="1:17" s="34" customFormat="1" ht="15" x14ac:dyDescent="0.3">
      <c r="A1391" s="53">
        <v>68203</v>
      </c>
      <c r="B1391" s="54" t="s">
        <v>1717</v>
      </c>
      <c r="C1391" s="62">
        <v>10310.5</v>
      </c>
      <c r="D1391" s="35">
        <f t="shared" si="295"/>
        <v>1.4255874093943305E-5</v>
      </c>
      <c r="E1391" s="61">
        <f t="shared" si="283"/>
        <v>83105</v>
      </c>
      <c r="F1391" s="36">
        <f t="shared" si="284"/>
        <v>147568</v>
      </c>
      <c r="G1391" s="36">
        <f t="shared" si="285"/>
        <v>29035</v>
      </c>
      <c r="H1391" s="37">
        <f t="shared" si="286"/>
        <v>230</v>
      </c>
      <c r="I1391" s="37">
        <f t="shared" si="287"/>
        <v>8902</v>
      </c>
      <c r="J1391" s="37">
        <f t="shared" si="288"/>
        <v>3929</v>
      </c>
      <c r="K1391" s="37">
        <f t="shared" si="289"/>
        <v>13061</v>
      </c>
      <c r="L1391" s="37"/>
      <c r="M1391" s="37">
        <f t="shared" si="290"/>
        <v>2988</v>
      </c>
      <c r="N1391" s="37">
        <f t="shared" si="291"/>
        <v>13294</v>
      </c>
      <c r="O1391" s="37">
        <f t="shared" si="292"/>
        <v>16282</v>
      </c>
      <c r="P1391" s="37">
        <f t="shared" si="293"/>
        <v>16282</v>
      </c>
      <c r="Q1391" s="37">
        <f t="shared" si="294"/>
        <v>15287</v>
      </c>
    </row>
    <row r="1392" spans="1:17" s="34" customFormat="1" ht="15" x14ac:dyDescent="0.3">
      <c r="A1392" s="53">
        <v>68204</v>
      </c>
      <c r="B1392" s="54" t="s">
        <v>1718</v>
      </c>
      <c r="C1392" s="62">
        <v>817209.89</v>
      </c>
      <c r="D1392" s="35">
        <f t="shared" si="295"/>
        <v>1.129920110582926E-3</v>
      </c>
      <c r="E1392" s="61">
        <f t="shared" si="283"/>
        <v>6586933</v>
      </c>
      <c r="F1392" s="36">
        <f t="shared" si="284"/>
        <v>11696267</v>
      </c>
      <c r="G1392" s="36">
        <f t="shared" si="285"/>
        <v>2301280</v>
      </c>
      <c r="H1392" s="37">
        <f t="shared" si="286"/>
        <v>18261</v>
      </c>
      <c r="I1392" s="37">
        <f t="shared" si="287"/>
        <v>705555</v>
      </c>
      <c r="J1392" s="37">
        <f t="shared" si="288"/>
        <v>311383</v>
      </c>
      <c r="K1392" s="37">
        <f t="shared" si="289"/>
        <v>1035199</v>
      </c>
      <c r="L1392" s="37"/>
      <c r="M1392" s="37">
        <f t="shared" si="290"/>
        <v>236832</v>
      </c>
      <c r="N1392" s="37">
        <f t="shared" si="291"/>
        <v>1053651</v>
      </c>
      <c r="O1392" s="37">
        <f t="shared" si="292"/>
        <v>1290483</v>
      </c>
      <c r="P1392" s="37">
        <f t="shared" si="293"/>
        <v>1290483</v>
      </c>
      <c r="Q1392" s="37">
        <f t="shared" si="294"/>
        <v>1211675</v>
      </c>
    </row>
    <row r="1393" spans="1:17" s="34" customFormat="1" ht="15" x14ac:dyDescent="0.3">
      <c r="A1393" s="53">
        <v>68301</v>
      </c>
      <c r="B1393" s="54" t="s">
        <v>1719</v>
      </c>
      <c r="C1393" s="62">
        <v>50226.37</v>
      </c>
      <c r="D1393" s="35">
        <f t="shared" si="295"/>
        <v>6.9445788944843723E-5</v>
      </c>
      <c r="E1393" s="61">
        <f t="shared" si="283"/>
        <v>404838</v>
      </c>
      <c r="F1393" s="36">
        <f t="shared" si="284"/>
        <v>718862</v>
      </c>
      <c r="G1393" s="36">
        <f t="shared" si="285"/>
        <v>141439</v>
      </c>
      <c r="H1393" s="37">
        <f t="shared" si="286"/>
        <v>1122</v>
      </c>
      <c r="I1393" s="37">
        <f t="shared" si="287"/>
        <v>43364</v>
      </c>
      <c r="J1393" s="37">
        <f t="shared" si="288"/>
        <v>19138</v>
      </c>
      <c r="K1393" s="37">
        <f t="shared" si="289"/>
        <v>63624</v>
      </c>
      <c r="L1393" s="37"/>
      <c r="M1393" s="37">
        <f t="shared" si="290"/>
        <v>14556</v>
      </c>
      <c r="N1393" s="37">
        <f t="shared" si="291"/>
        <v>64758</v>
      </c>
      <c r="O1393" s="37">
        <f t="shared" si="292"/>
        <v>79314</v>
      </c>
      <c r="P1393" s="37">
        <f t="shared" si="293"/>
        <v>79314</v>
      </c>
      <c r="Q1393" s="37">
        <f t="shared" si="294"/>
        <v>74471</v>
      </c>
    </row>
    <row r="1394" spans="1:17" s="34" customFormat="1" ht="15" x14ac:dyDescent="0.3">
      <c r="A1394" s="53">
        <v>68304</v>
      </c>
      <c r="B1394" s="54" t="s">
        <v>1720</v>
      </c>
      <c r="C1394" s="62">
        <v>7963.27</v>
      </c>
      <c r="D1394" s="35">
        <f t="shared" si="295"/>
        <v>1.1010462586302887E-5</v>
      </c>
      <c r="E1394" s="61">
        <f t="shared" si="283"/>
        <v>64186</v>
      </c>
      <c r="F1394" s="36">
        <f t="shared" si="284"/>
        <v>113974</v>
      </c>
      <c r="G1394" s="36">
        <f t="shared" si="285"/>
        <v>22425</v>
      </c>
      <c r="H1394" s="37">
        <f t="shared" si="286"/>
        <v>178</v>
      </c>
      <c r="I1394" s="37">
        <f t="shared" si="287"/>
        <v>6875</v>
      </c>
      <c r="J1394" s="37">
        <f t="shared" si="288"/>
        <v>3034</v>
      </c>
      <c r="K1394" s="37">
        <f t="shared" si="289"/>
        <v>10087</v>
      </c>
      <c r="L1394" s="37"/>
      <c r="M1394" s="37">
        <f t="shared" si="290"/>
        <v>2308</v>
      </c>
      <c r="N1394" s="37">
        <f t="shared" si="291"/>
        <v>10267</v>
      </c>
      <c r="O1394" s="37">
        <f t="shared" si="292"/>
        <v>12575</v>
      </c>
      <c r="P1394" s="37">
        <f t="shared" si="293"/>
        <v>12575</v>
      </c>
      <c r="Q1394" s="37">
        <f t="shared" si="294"/>
        <v>11807</v>
      </c>
    </row>
    <row r="1395" spans="1:17" s="34" customFormat="1" ht="15" x14ac:dyDescent="0.3">
      <c r="A1395" s="53">
        <v>68305</v>
      </c>
      <c r="B1395" s="54" t="s">
        <v>1721</v>
      </c>
      <c r="C1395" s="62">
        <v>424.8</v>
      </c>
      <c r="D1395" s="35">
        <f t="shared" si="295"/>
        <v>5.8735224432443783E-7</v>
      </c>
      <c r="E1395" s="61">
        <f t="shared" si="283"/>
        <v>3424</v>
      </c>
      <c r="F1395" s="36">
        <f t="shared" si="284"/>
        <v>6080</v>
      </c>
      <c r="G1395" s="36">
        <f t="shared" si="285"/>
        <v>1196</v>
      </c>
      <c r="H1395" s="37">
        <f t="shared" si="286"/>
        <v>9</v>
      </c>
      <c r="I1395" s="37">
        <f t="shared" si="287"/>
        <v>367</v>
      </c>
      <c r="J1395" s="37">
        <f t="shared" si="288"/>
        <v>162</v>
      </c>
      <c r="K1395" s="37">
        <f t="shared" si="289"/>
        <v>538</v>
      </c>
      <c r="L1395" s="37"/>
      <c r="M1395" s="37">
        <f t="shared" si="290"/>
        <v>123</v>
      </c>
      <c r="N1395" s="37">
        <f t="shared" si="291"/>
        <v>548</v>
      </c>
      <c r="O1395" s="37">
        <f t="shared" si="292"/>
        <v>671</v>
      </c>
      <c r="P1395" s="37">
        <f t="shared" si="293"/>
        <v>671</v>
      </c>
      <c r="Q1395" s="37">
        <f t="shared" si="294"/>
        <v>630</v>
      </c>
    </row>
    <row r="1396" spans="1:17" s="34" customFormat="1" ht="15" x14ac:dyDescent="0.3">
      <c r="A1396" s="53">
        <v>68307</v>
      </c>
      <c r="B1396" s="54" t="s">
        <v>1722</v>
      </c>
      <c r="C1396" s="62">
        <v>14302.94</v>
      </c>
      <c r="D1396" s="35">
        <f t="shared" si="295"/>
        <v>1.9776044984552201E-5</v>
      </c>
      <c r="E1396" s="61">
        <f t="shared" si="283"/>
        <v>115286</v>
      </c>
      <c r="F1396" s="36">
        <f t="shared" si="284"/>
        <v>204710</v>
      </c>
      <c r="G1396" s="36">
        <f t="shared" si="285"/>
        <v>40277</v>
      </c>
      <c r="H1396" s="37">
        <f t="shared" si="286"/>
        <v>320</v>
      </c>
      <c r="I1396" s="37">
        <f t="shared" si="287"/>
        <v>12349</v>
      </c>
      <c r="J1396" s="37">
        <f t="shared" si="288"/>
        <v>5450</v>
      </c>
      <c r="K1396" s="37">
        <f t="shared" si="289"/>
        <v>18119</v>
      </c>
      <c r="L1396" s="37"/>
      <c r="M1396" s="37">
        <f t="shared" si="290"/>
        <v>4145</v>
      </c>
      <c r="N1396" s="37">
        <f t="shared" si="291"/>
        <v>18441</v>
      </c>
      <c r="O1396" s="37">
        <f t="shared" si="292"/>
        <v>22586</v>
      </c>
      <c r="P1396" s="37">
        <f t="shared" si="293"/>
        <v>22586</v>
      </c>
      <c r="Q1396" s="37">
        <f t="shared" si="294"/>
        <v>21207</v>
      </c>
    </row>
    <row r="1397" spans="1:17" s="34" customFormat="1" ht="15" x14ac:dyDescent="0.3">
      <c r="A1397" s="53">
        <v>68549</v>
      </c>
      <c r="B1397" s="54" t="s">
        <v>1723</v>
      </c>
      <c r="C1397" s="62">
        <v>705978.03</v>
      </c>
      <c r="D1397" s="35">
        <f t="shared" si="295"/>
        <v>9.7612471837157564E-4</v>
      </c>
      <c r="E1397" s="61">
        <f t="shared" si="283"/>
        <v>5690374</v>
      </c>
      <c r="F1397" s="36">
        <f t="shared" si="284"/>
        <v>10104268</v>
      </c>
      <c r="G1397" s="36">
        <f t="shared" si="285"/>
        <v>1988049</v>
      </c>
      <c r="H1397" s="37">
        <f t="shared" si="286"/>
        <v>15775</v>
      </c>
      <c r="I1397" s="37">
        <f t="shared" si="287"/>
        <v>609521</v>
      </c>
      <c r="J1397" s="37">
        <f t="shared" si="288"/>
        <v>269000</v>
      </c>
      <c r="K1397" s="37">
        <f t="shared" si="289"/>
        <v>894296</v>
      </c>
      <c r="L1397" s="37"/>
      <c r="M1397" s="37">
        <f t="shared" si="290"/>
        <v>204596</v>
      </c>
      <c r="N1397" s="37">
        <f t="shared" si="291"/>
        <v>910237</v>
      </c>
      <c r="O1397" s="37">
        <f t="shared" si="292"/>
        <v>1114833</v>
      </c>
      <c r="P1397" s="37">
        <f t="shared" si="293"/>
        <v>1114833</v>
      </c>
      <c r="Q1397" s="37">
        <f t="shared" si="294"/>
        <v>1046752</v>
      </c>
    </row>
    <row r="1398" spans="1:17" s="34" customFormat="1" ht="15" x14ac:dyDescent="0.3">
      <c r="A1398" s="53">
        <v>68701</v>
      </c>
      <c r="B1398" s="54" t="s">
        <v>1724</v>
      </c>
      <c r="C1398" s="62">
        <v>19748.330000000002</v>
      </c>
      <c r="D1398" s="35">
        <f t="shared" si="295"/>
        <v>2.7305145826646955E-5</v>
      </c>
      <c r="E1398" s="61">
        <f t="shared" si="283"/>
        <v>159177</v>
      </c>
      <c r="F1398" s="36">
        <f t="shared" si="284"/>
        <v>282647</v>
      </c>
      <c r="G1398" s="36">
        <f t="shared" si="285"/>
        <v>55612</v>
      </c>
      <c r="H1398" s="37">
        <f t="shared" si="286"/>
        <v>441</v>
      </c>
      <c r="I1398" s="37">
        <f t="shared" si="287"/>
        <v>17050</v>
      </c>
      <c r="J1398" s="37">
        <f t="shared" si="288"/>
        <v>7525</v>
      </c>
      <c r="K1398" s="37">
        <f t="shared" si="289"/>
        <v>25016</v>
      </c>
      <c r="L1398" s="37"/>
      <c r="M1398" s="37">
        <f t="shared" si="290"/>
        <v>5723</v>
      </c>
      <c r="N1398" s="37">
        <f t="shared" si="291"/>
        <v>25462</v>
      </c>
      <c r="O1398" s="37">
        <f t="shared" si="292"/>
        <v>31185</v>
      </c>
      <c r="P1398" s="37">
        <f t="shared" si="293"/>
        <v>31185</v>
      </c>
      <c r="Q1398" s="37">
        <f t="shared" si="294"/>
        <v>29281</v>
      </c>
    </row>
    <row r="1399" spans="1:17" s="34" customFormat="1" ht="15" x14ac:dyDescent="0.3">
      <c r="A1399" s="53">
        <v>69201</v>
      </c>
      <c r="B1399" s="54" t="s">
        <v>1725</v>
      </c>
      <c r="C1399" s="62">
        <v>254316.4</v>
      </c>
      <c r="D1399" s="35">
        <f t="shared" si="295"/>
        <v>3.5163208170553546E-4</v>
      </c>
      <c r="E1399" s="61">
        <f t="shared" si="283"/>
        <v>2049859</v>
      </c>
      <c r="F1399" s="36">
        <f t="shared" si="284"/>
        <v>3639888</v>
      </c>
      <c r="G1399" s="36">
        <f t="shared" si="285"/>
        <v>716160</v>
      </c>
      <c r="H1399" s="37">
        <f t="shared" si="286"/>
        <v>5683</v>
      </c>
      <c r="I1399" s="37">
        <f t="shared" si="287"/>
        <v>219569</v>
      </c>
      <c r="J1399" s="37">
        <f t="shared" si="288"/>
        <v>96903</v>
      </c>
      <c r="K1399" s="37">
        <f t="shared" si="289"/>
        <v>322155</v>
      </c>
      <c r="L1399" s="37"/>
      <c r="M1399" s="37">
        <f t="shared" si="290"/>
        <v>73702</v>
      </c>
      <c r="N1399" s="37">
        <f t="shared" si="291"/>
        <v>327897</v>
      </c>
      <c r="O1399" s="37">
        <f t="shared" si="292"/>
        <v>401599</v>
      </c>
      <c r="P1399" s="37">
        <f t="shared" si="293"/>
        <v>401599</v>
      </c>
      <c r="Q1399" s="37">
        <f t="shared" si="294"/>
        <v>377074</v>
      </c>
    </row>
    <row r="1400" spans="1:17" s="34" customFormat="1" ht="15" x14ac:dyDescent="0.3">
      <c r="A1400" s="53">
        <v>69203</v>
      </c>
      <c r="B1400" s="54" t="s">
        <v>1726</v>
      </c>
      <c r="C1400" s="62">
        <v>9560</v>
      </c>
      <c r="D1400" s="35">
        <f t="shared" si="295"/>
        <v>1.3218190809184618E-5</v>
      </c>
      <c r="E1400" s="61">
        <f t="shared" si="283"/>
        <v>77056</v>
      </c>
      <c r="F1400" s="36">
        <f t="shared" si="284"/>
        <v>136827</v>
      </c>
      <c r="G1400" s="36">
        <f t="shared" si="285"/>
        <v>26921</v>
      </c>
      <c r="H1400" s="37">
        <f t="shared" si="286"/>
        <v>214</v>
      </c>
      <c r="I1400" s="37">
        <f t="shared" si="287"/>
        <v>8254</v>
      </c>
      <c r="J1400" s="37">
        <f t="shared" si="288"/>
        <v>3643</v>
      </c>
      <c r="K1400" s="37">
        <f t="shared" si="289"/>
        <v>12111</v>
      </c>
      <c r="L1400" s="37"/>
      <c r="M1400" s="37">
        <f t="shared" si="290"/>
        <v>2771</v>
      </c>
      <c r="N1400" s="37">
        <f t="shared" si="291"/>
        <v>12326</v>
      </c>
      <c r="O1400" s="37">
        <f t="shared" si="292"/>
        <v>15097</v>
      </c>
      <c r="P1400" s="37">
        <f t="shared" si="293"/>
        <v>15097</v>
      </c>
      <c r="Q1400" s="37">
        <f t="shared" si="294"/>
        <v>14175</v>
      </c>
    </row>
    <row r="1401" spans="1:17" s="34" customFormat="1" ht="15" x14ac:dyDescent="0.3">
      <c r="A1401" s="53">
        <v>69205</v>
      </c>
      <c r="B1401" s="54" t="s">
        <v>1727</v>
      </c>
      <c r="C1401" s="62">
        <v>1793613.6</v>
      </c>
      <c r="D1401" s="35">
        <f t="shared" si="295"/>
        <v>2.4799505023795541E-3</v>
      </c>
      <c r="E1401" s="61">
        <f t="shared" si="283"/>
        <v>14457012</v>
      </c>
      <c r="F1401" s="36">
        <f t="shared" si="284"/>
        <v>25670986</v>
      </c>
      <c r="G1401" s="36">
        <f t="shared" si="285"/>
        <v>5050853</v>
      </c>
      <c r="H1401" s="37">
        <f t="shared" si="286"/>
        <v>40079</v>
      </c>
      <c r="I1401" s="37">
        <f t="shared" si="287"/>
        <v>1548553</v>
      </c>
      <c r="J1401" s="37">
        <f t="shared" si="288"/>
        <v>683424</v>
      </c>
      <c r="K1401" s="37">
        <f t="shared" si="289"/>
        <v>2272056</v>
      </c>
      <c r="L1401" s="37"/>
      <c r="M1401" s="37">
        <f t="shared" si="290"/>
        <v>519799</v>
      </c>
      <c r="N1401" s="37">
        <f t="shared" si="291"/>
        <v>2312556</v>
      </c>
      <c r="O1401" s="37">
        <f t="shared" si="292"/>
        <v>2832355</v>
      </c>
      <c r="P1401" s="37">
        <f t="shared" si="293"/>
        <v>2832355</v>
      </c>
      <c r="Q1401" s="37">
        <f t="shared" si="294"/>
        <v>2659386</v>
      </c>
    </row>
    <row r="1402" spans="1:17" s="34" customFormat="1" ht="15" x14ac:dyDescent="0.3">
      <c r="A1402" s="53">
        <v>69301</v>
      </c>
      <c r="B1402" s="54" t="s">
        <v>1728</v>
      </c>
      <c r="C1402" s="62">
        <v>111832.86</v>
      </c>
      <c r="D1402" s="35">
        <f t="shared" si="295"/>
        <v>1.546263684327228E-4</v>
      </c>
      <c r="E1402" s="61">
        <f t="shared" si="283"/>
        <v>901403</v>
      </c>
      <c r="F1402" s="36">
        <f t="shared" si="284"/>
        <v>1600601</v>
      </c>
      <c r="G1402" s="36">
        <f t="shared" si="285"/>
        <v>314924</v>
      </c>
      <c r="H1402" s="37">
        <f t="shared" si="286"/>
        <v>2499</v>
      </c>
      <c r="I1402" s="37">
        <f t="shared" si="287"/>
        <v>96553</v>
      </c>
      <c r="J1402" s="37">
        <f t="shared" si="288"/>
        <v>42612</v>
      </c>
      <c r="K1402" s="37">
        <f t="shared" si="289"/>
        <v>141664</v>
      </c>
      <c r="L1402" s="37"/>
      <c r="M1402" s="37">
        <f t="shared" si="290"/>
        <v>32410</v>
      </c>
      <c r="N1402" s="37">
        <f t="shared" si="291"/>
        <v>144189</v>
      </c>
      <c r="O1402" s="37">
        <f t="shared" si="292"/>
        <v>176599</v>
      </c>
      <c r="P1402" s="37">
        <f t="shared" si="293"/>
        <v>176599</v>
      </c>
      <c r="Q1402" s="37">
        <f t="shared" si="294"/>
        <v>165814</v>
      </c>
    </row>
    <row r="1403" spans="1:17" s="34" customFormat="1" ht="15" x14ac:dyDescent="0.3">
      <c r="A1403" s="53">
        <v>69303</v>
      </c>
      <c r="B1403" s="54" t="s">
        <v>1729</v>
      </c>
      <c r="C1403" s="62">
        <v>23227.67</v>
      </c>
      <c r="D1403" s="35">
        <f t="shared" si="295"/>
        <v>3.2115875953218956E-5</v>
      </c>
      <c r="E1403" s="61">
        <f t="shared" si="283"/>
        <v>187221</v>
      </c>
      <c r="F1403" s="36">
        <f t="shared" si="284"/>
        <v>332445</v>
      </c>
      <c r="G1403" s="36">
        <f t="shared" si="285"/>
        <v>65410</v>
      </c>
      <c r="H1403" s="37">
        <f t="shared" si="286"/>
        <v>519</v>
      </c>
      <c r="I1403" s="37">
        <f t="shared" si="287"/>
        <v>20054</v>
      </c>
      <c r="J1403" s="37">
        <f t="shared" si="288"/>
        <v>8850</v>
      </c>
      <c r="K1403" s="37">
        <f t="shared" si="289"/>
        <v>29423</v>
      </c>
      <c r="L1403" s="37"/>
      <c r="M1403" s="37">
        <f t="shared" si="290"/>
        <v>6732</v>
      </c>
      <c r="N1403" s="37">
        <f t="shared" si="291"/>
        <v>29948</v>
      </c>
      <c r="O1403" s="37">
        <f t="shared" si="292"/>
        <v>36680</v>
      </c>
      <c r="P1403" s="37">
        <f t="shared" si="293"/>
        <v>36680</v>
      </c>
      <c r="Q1403" s="37">
        <f t="shared" si="294"/>
        <v>34440</v>
      </c>
    </row>
    <row r="1404" spans="1:17" s="34" customFormat="1" ht="15" x14ac:dyDescent="0.3">
      <c r="A1404" s="53">
        <v>69304</v>
      </c>
      <c r="B1404" s="54" t="s">
        <v>1730</v>
      </c>
      <c r="C1404" s="62">
        <v>15438.03</v>
      </c>
      <c r="D1404" s="35">
        <f t="shared" si="295"/>
        <v>2.1345483918192095E-5</v>
      </c>
      <c r="E1404" s="61">
        <f t="shared" si="283"/>
        <v>124435</v>
      </c>
      <c r="F1404" s="36">
        <f t="shared" si="284"/>
        <v>220956</v>
      </c>
      <c r="G1404" s="36">
        <f t="shared" si="285"/>
        <v>43474</v>
      </c>
      <c r="H1404" s="37">
        <f t="shared" si="286"/>
        <v>345</v>
      </c>
      <c r="I1404" s="37">
        <f t="shared" si="287"/>
        <v>13329</v>
      </c>
      <c r="J1404" s="37">
        <f t="shared" si="288"/>
        <v>5882</v>
      </c>
      <c r="K1404" s="37">
        <f t="shared" si="289"/>
        <v>19556</v>
      </c>
      <c r="L1404" s="37"/>
      <c r="M1404" s="37">
        <f t="shared" si="290"/>
        <v>4474</v>
      </c>
      <c r="N1404" s="37">
        <f t="shared" si="291"/>
        <v>19905</v>
      </c>
      <c r="O1404" s="37">
        <f t="shared" si="292"/>
        <v>24379</v>
      </c>
      <c r="P1404" s="37">
        <f t="shared" si="293"/>
        <v>24379</v>
      </c>
      <c r="Q1404" s="37">
        <f t="shared" si="294"/>
        <v>22890</v>
      </c>
    </row>
    <row r="1405" spans="1:17" s="34" customFormat="1" ht="15" x14ac:dyDescent="0.3">
      <c r="A1405" s="53">
        <v>69308</v>
      </c>
      <c r="B1405" s="54" t="s">
        <v>1731</v>
      </c>
      <c r="C1405" s="62">
        <v>6731.17</v>
      </c>
      <c r="D1405" s="35">
        <f t="shared" si="295"/>
        <v>9.3068921996923867E-6</v>
      </c>
      <c r="E1405" s="61">
        <f t="shared" si="283"/>
        <v>54255</v>
      </c>
      <c r="F1405" s="36">
        <f t="shared" si="284"/>
        <v>96339</v>
      </c>
      <c r="G1405" s="36">
        <f t="shared" si="285"/>
        <v>18955</v>
      </c>
      <c r="H1405" s="37">
        <f t="shared" si="286"/>
        <v>150</v>
      </c>
      <c r="I1405" s="37">
        <f t="shared" si="287"/>
        <v>5811</v>
      </c>
      <c r="J1405" s="37">
        <f t="shared" si="288"/>
        <v>2565</v>
      </c>
      <c r="K1405" s="37">
        <f t="shared" si="289"/>
        <v>8526</v>
      </c>
      <c r="L1405" s="37"/>
      <c r="M1405" s="37">
        <f t="shared" si="290"/>
        <v>1951</v>
      </c>
      <c r="N1405" s="37">
        <f t="shared" si="291"/>
        <v>8679</v>
      </c>
      <c r="O1405" s="37">
        <f t="shared" si="292"/>
        <v>10630</v>
      </c>
      <c r="P1405" s="37">
        <f t="shared" si="293"/>
        <v>10630</v>
      </c>
      <c r="Q1405" s="37">
        <f t="shared" si="294"/>
        <v>9980</v>
      </c>
    </row>
    <row r="1406" spans="1:17" s="34" customFormat="1" ht="15" x14ac:dyDescent="0.3">
      <c r="A1406" s="53">
        <v>69312</v>
      </c>
      <c r="B1406" s="54" t="s">
        <v>1732</v>
      </c>
      <c r="C1406" s="62">
        <v>3760.67</v>
      </c>
      <c r="D1406" s="35">
        <f t="shared" si="295"/>
        <v>5.1997127228427111E-6</v>
      </c>
      <c r="E1406" s="61">
        <f t="shared" si="283"/>
        <v>30312</v>
      </c>
      <c r="F1406" s="36">
        <f t="shared" si="284"/>
        <v>53824</v>
      </c>
      <c r="G1406" s="36">
        <f t="shared" si="285"/>
        <v>10590</v>
      </c>
      <c r="H1406" s="37">
        <f t="shared" si="286"/>
        <v>84</v>
      </c>
      <c r="I1406" s="37">
        <f t="shared" si="287"/>
        <v>3247</v>
      </c>
      <c r="J1406" s="37">
        <f t="shared" si="288"/>
        <v>1433</v>
      </c>
      <c r="K1406" s="37">
        <f t="shared" si="289"/>
        <v>4764</v>
      </c>
      <c r="L1406" s="37"/>
      <c r="M1406" s="37">
        <f t="shared" si="290"/>
        <v>1090</v>
      </c>
      <c r="N1406" s="37">
        <f t="shared" si="291"/>
        <v>4849</v>
      </c>
      <c r="O1406" s="37">
        <f t="shared" si="292"/>
        <v>5939</v>
      </c>
      <c r="P1406" s="37">
        <f t="shared" si="293"/>
        <v>5939</v>
      </c>
      <c r="Q1406" s="37">
        <f t="shared" si="294"/>
        <v>5576</v>
      </c>
    </row>
    <row r="1407" spans="1:17" s="34" customFormat="1" ht="15" x14ac:dyDescent="0.3">
      <c r="A1407" s="53">
        <v>69313</v>
      </c>
      <c r="B1407" s="54" t="s">
        <v>1733</v>
      </c>
      <c r="C1407" s="62">
        <v>702.34</v>
      </c>
      <c r="D1407" s="35">
        <f t="shared" si="295"/>
        <v>9.7109457457350686E-7</v>
      </c>
      <c r="E1407" s="61">
        <f t="shared" si="283"/>
        <v>5661</v>
      </c>
      <c r="F1407" s="36">
        <f t="shared" si="284"/>
        <v>10052</v>
      </c>
      <c r="G1407" s="36">
        <f t="shared" si="285"/>
        <v>1978</v>
      </c>
      <c r="H1407" s="37">
        <f t="shared" si="286"/>
        <v>16</v>
      </c>
      <c r="I1407" s="37">
        <f t="shared" si="287"/>
        <v>606</v>
      </c>
      <c r="J1407" s="37">
        <f t="shared" si="288"/>
        <v>268</v>
      </c>
      <c r="K1407" s="37">
        <f t="shared" si="289"/>
        <v>890</v>
      </c>
      <c r="L1407" s="37"/>
      <c r="M1407" s="37">
        <f t="shared" si="290"/>
        <v>204</v>
      </c>
      <c r="N1407" s="37">
        <f t="shared" si="291"/>
        <v>906</v>
      </c>
      <c r="O1407" s="37">
        <f t="shared" si="292"/>
        <v>1110</v>
      </c>
      <c r="P1407" s="37">
        <f t="shared" si="293"/>
        <v>1110</v>
      </c>
      <c r="Q1407" s="37">
        <f t="shared" si="294"/>
        <v>1041</v>
      </c>
    </row>
    <row r="1408" spans="1:17" s="34" customFormat="1" ht="15" x14ac:dyDescent="0.3">
      <c r="A1408" s="53">
        <v>69314</v>
      </c>
      <c r="B1408" s="54" t="s">
        <v>1734</v>
      </c>
      <c r="C1408" s="62">
        <v>16774.54</v>
      </c>
      <c r="D1408" s="35">
        <f t="shared" si="295"/>
        <v>2.3193417411746836E-5</v>
      </c>
      <c r="E1408" s="61">
        <f t="shared" si="283"/>
        <v>135207</v>
      </c>
      <c r="F1408" s="36">
        <f t="shared" si="284"/>
        <v>240085</v>
      </c>
      <c r="G1408" s="36">
        <f t="shared" si="285"/>
        <v>47237</v>
      </c>
      <c r="H1408" s="37">
        <f t="shared" si="286"/>
        <v>375</v>
      </c>
      <c r="I1408" s="37">
        <f t="shared" si="287"/>
        <v>14483</v>
      </c>
      <c r="J1408" s="37">
        <f t="shared" si="288"/>
        <v>6392</v>
      </c>
      <c r="K1408" s="37">
        <f t="shared" si="289"/>
        <v>21250</v>
      </c>
      <c r="L1408" s="37"/>
      <c r="M1408" s="37">
        <f t="shared" si="290"/>
        <v>4861</v>
      </c>
      <c r="N1408" s="37">
        <f t="shared" si="291"/>
        <v>21628</v>
      </c>
      <c r="O1408" s="37">
        <f t="shared" si="292"/>
        <v>26489</v>
      </c>
      <c r="P1408" s="37">
        <f t="shared" si="293"/>
        <v>26489</v>
      </c>
      <c r="Q1408" s="37">
        <f t="shared" si="294"/>
        <v>24872</v>
      </c>
    </row>
    <row r="1409" spans="1:17" s="34" customFormat="1" ht="15" x14ac:dyDescent="0.3">
      <c r="A1409" s="53">
        <v>69315</v>
      </c>
      <c r="B1409" s="54" t="s">
        <v>1735</v>
      </c>
      <c r="C1409" s="62">
        <v>3756.01</v>
      </c>
      <c r="D1409" s="35">
        <f t="shared" si="295"/>
        <v>5.1932695461512049E-6</v>
      </c>
      <c r="E1409" s="61">
        <f t="shared" si="283"/>
        <v>30274</v>
      </c>
      <c r="F1409" s="36">
        <f t="shared" si="284"/>
        <v>53758</v>
      </c>
      <c r="G1409" s="36">
        <f t="shared" si="285"/>
        <v>10577</v>
      </c>
      <c r="H1409" s="37">
        <f t="shared" si="286"/>
        <v>84</v>
      </c>
      <c r="I1409" s="37">
        <f t="shared" si="287"/>
        <v>3243</v>
      </c>
      <c r="J1409" s="37">
        <f t="shared" si="288"/>
        <v>1431</v>
      </c>
      <c r="K1409" s="37">
        <f t="shared" si="289"/>
        <v>4758</v>
      </c>
      <c r="L1409" s="37"/>
      <c r="M1409" s="37">
        <f t="shared" si="290"/>
        <v>1089</v>
      </c>
      <c r="N1409" s="37">
        <f t="shared" si="291"/>
        <v>4843</v>
      </c>
      <c r="O1409" s="37">
        <f t="shared" si="292"/>
        <v>5932</v>
      </c>
      <c r="P1409" s="37">
        <f t="shared" si="293"/>
        <v>5932</v>
      </c>
      <c r="Q1409" s="37">
        <f t="shared" si="294"/>
        <v>5569</v>
      </c>
    </row>
    <row r="1410" spans="1:17" s="34" customFormat="1" ht="15" x14ac:dyDescent="0.3">
      <c r="A1410" s="53">
        <v>69530</v>
      </c>
      <c r="B1410" s="54" t="s">
        <v>1736</v>
      </c>
      <c r="C1410" s="62">
        <v>187431.43</v>
      </c>
      <c r="D1410" s="35">
        <f t="shared" si="295"/>
        <v>2.591531804789048E-4</v>
      </c>
      <c r="E1410" s="61">
        <f t="shared" si="283"/>
        <v>1510748</v>
      </c>
      <c r="F1410" s="36">
        <f t="shared" si="284"/>
        <v>2682601</v>
      </c>
      <c r="G1410" s="36">
        <f t="shared" si="285"/>
        <v>527811</v>
      </c>
      <c r="H1410" s="37">
        <f t="shared" si="286"/>
        <v>4188</v>
      </c>
      <c r="I1410" s="37">
        <f t="shared" si="287"/>
        <v>161823</v>
      </c>
      <c r="J1410" s="37">
        <f t="shared" si="288"/>
        <v>71417</v>
      </c>
      <c r="K1410" s="37">
        <f t="shared" si="289"/>
        <v>237428</v>
      </c>
      <c r="L1410" s="37"/>
      <c r="M1410" s="37">
        <f t="shared" si="290"/>
        <v>54319</v>
      </c>
      <c r="N1410" s="37">
        <f t="shared" si="291"/>
        <v>241661</v>
      </c>
      <c r="O1410" s="37">
        <f t="shared" si="292"/>
        <v>295980</v>
      </c>
      <c r="P1410" s="37">
        <f t="shared" si="293"/>
        <v>295980</v>
      </c>
      <c r="Q1410" s="37">
        <f t="shared" si="294"/>
        <v>277904</v>
      </c>
    </row>
    <row r="1411" spans="1:17" s="34" customFormat="1" ht="15" x14ac:dyDescent="0.3">
      <c r="A1411" s="53">
        <v>69531</v>
      </c>
      <c r="B1411" s="54" t="s">
        <v>1737</v>
      </c>
      <c r="C1411" s="62">
        <v>668334.4</v>
      </c>
      <c r="D1411" s="35">
        <f t="shared" si="295"/>
        <v>9.240765296591963E-4</v>
      </c>
      <c r="E1411" s="61">
        <f t="shared" si="283"/>
        <v>5386956</v>
      </c>
      <c r="F1411" s="36">
        <f t="shared" si="284"/>
        <v>9565496</v>
      </c>
      <c r="G1411" s="36">
        <f t="shared" si="285"/>
        <v>1882044</v>
      </c>
      <c r="H1411" s="37">
        <f t="shared" si="286"/>
        <v>14934</v>
      </c>
      <c r="I1411" s="37">
        <f t="shared" si="287"/>
        <v>577020</v>
      </c>
      <c r="J1411" s="37">
        <f t="shared" si="288"/>
        <v>254657</v>
      </c>
      <c r="K1411" s="37">
        <f t="shared" si="289"/>
        <v>846611</v>
      </c>
      <c r="L1411" s="37"/>
      <c r="M1411" s="37">
        <f t="shared" si="290"/>
        <v>193687</v>
      </c>
      <c r="N1411" s="37">
        <f t="shared" si="291"/>
        <v>861702</v>
      </c>
      <c r="O1411" s="37">
        <f t="shared" si="292"/>
        <v>1055389</v>
      </c>
      <c r="P1411" s="37">
        <f t="shared" si="293"/>
        <v>1055389</v>
      </c>
      <c r="Q1411" s="37">
        <f t="shared" si="294"/>
        <v>990938</v>
      </c>
    </row>
    <row r="1412" spans="1:17" s="34" customFormat="1" ht="15" x14ac:dyDescent="0.3">
      <c r="A1412" s="53">
        <v>69532</v>
      </c>
      <c r="B1412" s="54" t="s">
        <v>1738</v>
      </c>
      <c r="C1412" s="62">
        <v>140398.95000000001</v>
      </c>
      <c r="D1412" s="35">
        <f t="shared" si="295"/>
        <v>1.941234425218798E-4</v>
      </c>
      <c r="E1412" s="61">
        <f t="shared" si="283"/>
        <v>1131654</v>
      </c>
      <c r="F1412" s="36">
        <f t="shared" si="284"/>
        <v>2009451</v>
      </c>
      <c r="G1412" s="36">
        <f t="shared" si="285"/>
        <v>395366</v>
      </c>
      <c r="H1412" s="37">
        <f t="shared" si="286"/>
        <v>3137</v>
      </c>
      <c r="I1412" s="37">
        <f t="shared" si="287"/>
        <v>121216</v>
      </c>
      <c r="J1412" s="37">
        <f t="shared" si="288"/>
        <v>53497</v>
      </c>
      <c r="K1412" s="37">
        <f t="shared" si="289"/>
        <v>177850</v>
      </c>
      <c r="L1412" s="37"/>
      <c r="M1412" s="37">
        <f t="shared" si="290"/>
        <v>40688</v>
      </c>
      <c r="N1412" s="37">
        <f t="shared" si="291"/>
        <v>181020</v>
      </c>
      <c r="O1412" s="37">
        <f t="shared" si="292"/>
        <v>221708</v>
      </c>
      <c r="P1412" s="37">
        <f t="shared" si="293"/>
        <v>221708</v>
      </c>
      <c r="Q1412" s="37">
        <f t="shared" si="294"/>
        <v>208169</v>
      </c>
    </row>
    <row r="1413" spans="1:17" s="34" customFormat="1" ht="15" x14ac:dyDescent="0.3">
      <c r="A1413" s="53">
        <v>69701</v>
      </c>
      <c r="B1413" s="54" t="s">
        <v>1739</v>
      </c>
      <c r="C1413" s="62">
        <v>20706.900000000001</v>
      </c>
      <c r="D1413" s="35">
        <f t="shared" si="295"/>
        <v>2.863051833333734E-5</v>
      </c>
      <c r="E1413" s="61">
        <f t="shared" si="283"/>
        <v>166903</v>
      </c>
      <c r="F1413" s="36">
        <f t="shared" si="284"/>
        <v>296366</v>
      </c>
      <c r="G1413" s="36">
        <f t="shared" si="285"/>
        <v>58311</v>
      </c>
      <c r="H1413" s="37">
        <f t="shared" si="286"/>
        <v>463</v>
      </c>
      <c r="I1413" s="37">
        <f t="shared" si="287"/>
        <v>17878</v>
      </c>
      <c r="J1413" s="37">
        <f t="shared" si="288"/>
        <v>7890</v>
      </c>
      <c r="K1413" s="37">
        <f t="shared" si="289"/>
        <v>26231</v>
      </c>
      <c r="L1413" s="37"/>
      <c r="M1413" s="37">
        <f t="shared" si="290"/>
        <v>6001</v>
      </c>
      <c r="N1413" s="37">
        <f t="shared" si="291"/>
        <v>26698</v>
      </c>
      <c r="O1413" s="37">
        <f t="shared" si="292"/>
        <v>32699</v>
      </c>
      <c r="P1413" s="37">
        <f t="shared" si="293"/>
        <v>32699</v>
      </c>
      <c r="Q1413" s="37">
        <f t="shared" si="294"/>
        <v>30702</v>
      </c>
    </row>
    <row r="1414" spans="1:17" s="34" customFormat="1" ht="15" x14ac:dyDescent="0.3">
      <c r="A1414" s="53">
        <v>70201</v>
      </c>
      <c r="B1414" s="54" t="s">
        <v>1740</v>
      </c>
      <c r="C1414" s="62">
        <v>551734.81000000006</v>
      </c>
      <c r="D1414" s="35">
        <f t="shared" si="295"/>
        <v>7.6285941366623664E-4</v>
      </c>
      <c r="E1414" s="61">
        <f t="shared" si="283"/>
        <v>4447132</v>
      </c>
      <c r="F1414" s="36">
        <f t="shared" si="284"/>
        <v>7896671</v>
      </c>
      <c r="G1414" s="36">
        <f t="shared" si="285"/>
        <v>1553697</v>
      </c>
      <c r="H1414" s="37">
        <f t="shared" si="286"/>
        <v>12329</v>
      </c>
      <c r="I1414" s="37">
        <f t="shared" si="287"/>
        <v>476352</v>
      </c>
      <c r="J1414" s="37">
        <f t="shared" si="288"/>
        <v>210229</v>
      </c>
      <c r="K1414" s="37">
        <f t="shared" si="289"/>
        <v>698910</v>
      </c>
      <c r="L1414" s="37"/>
      <c r="M1414" s="37">
        <f t="shared" si="290"/>
        <v>159896</v>
      </c>
      <c r="N1414" s="37">
        <f t="shared" si="291"/>
        <v>711367</v>
      </c>
      <c r="O1414" s="37">
        <f t="shared" si="292"/>
        <v>871263</v>
      </c>
      <c r="P1414" s="37">
        <f t="shared" si="293"/>
        <v>871263</v>
      </c>
      <c r="Q1414" s="37">
        <f t="shared" si="294"/>
        <v>818056</v>
      </c>
    </row>
    <row r="1415" spans="1:17" s="34" customFormat="1" ht="15" x14ac:dyDescent="0.3">
      <c r="A1415" s="53">
        <v>70204</v>
      </c>
      <c r="B1415" s="54" t="s">
        <v>1741</v>
      </c>
      <c r="C1415" s="62">
        <v>22886.799999999999</v>
      </c>
      <c r="D1415" s="35">
        <f t="shared" si="295"/>
        <v>3.1644570022138754E-5</v>
      </c>
      <c r="E1415" s="61">
        <f t="shared" si="283"/>
        <v>184474</v>
      </c>
      <c r="F1415" s="36">
        <f t="shared" si="284"/>
        <v>327566</v>
      </c>
      <c r="G1415" s="36">
        <f t="shared" si="285"/>
        <v>64450</v>
      </c>
      <c r="H1415" s="37">
        <f t="shared" si="286"/>
        <v>511</v>
      </c>
      <c r="I1415" s="37">
        <f t="shared" si="287"/>
        <v>19760</v>
      </c>
      <c r="J1415" s="37">
        <f t="shared" si="288"/>
        <v>8721</v>
      </c>
      <c r="K1415" s="37">
        <f t="shared" si="289"/>
        <v>28992</v>
      </c>
      <c r="L1415" s="37"/>
      <c r="M1415" s="37">
        <f t="shared" si="290"/>
        <v>6633</v>
      </c>
      <c r="N1415" s="37">
        <f t="shared" si="291"/>
        <v>29509</v>
      </c>
      <c r="O1415" s="37">
        <f t="shared" si="292"/>
        <v>36142</v>
      </c>
      <c r="P1415" s="37">
        <f t="shared" si="293"/>
        <v>36142</v>
      </c>
      <c r="Q1415" s="37">
        <f t="shared" si="294"/>
        <v>33934</v>
      </c>
    </row>
    <row r="1416" spans="1:17" s="34" customFormat="1" ht="15" x14ac:dyDescent="0.3">
      <c r="A1416" s="53">
        <v>70205</v>
      </c>
      <c r="B1416" s="54" t="s">
        <v>1742</v>
      </c>
      <c r="C1416" s="62">
        <v>6845.82</v>
      </c>
      <c r="D1416" s="35">
        <f t="shared" si="295"/>
        <v>9.465413703486636E-6</v>
      </c>
      <c r="E1416" s="61">
        <f t="shared" si="283"/>
        <v>55179</v>
      </c>
      <c r="F1416" s="36">
        <f t="shared" si="284"/>
        <v>97980</v>
      </c>
      <c r="G1416" s="36">
        <f t="shared" si="285"/>
        <v>19278</v>
      </c>
      <c r="H1416" s="37">
        <f t="shared" si="286"/>
        <v>153</v>
      </c>
      <c r="I1416" s="37">
        <f t="shared" si="287"/>
        <v>5910</v>
      </c>
      <c r="J1416" s="37">
        <f t="shared" si="288"/>
        <v>2608</v>
      </c>
      <c r="K1416" s="37">
        <f t="shared" si="289"/>
        <v>8671</v>
      </c>
      <c r="L1416" s="37"/>
      <c r="M1416" s="37">
        <f t="shared" si="290"/>
        <v>1984</v>
      </c>
      <c r="N1416" s="37">
        <f t="shared" si="291"/>
        <v>8827</v>
      </c>
      <c r="O1416" s="37">
        <f t="shared" si="292"/>
        <v>10811</v>
      </c>
      <c r="P1416" s="37">
        <f t="shared" si="293"/>
        <v>10811</v>
      </c>
      <c r="Q1416" s="37">
        <f t="shared" si="294"/>
        <v>10150</v>
      </c>
    </row>
    <row r="1417" spans="1:17" s="34" customFormat="1" ht="15" x14ac:dyDescent="0.3">
      <c r="A1417" s="53">
        <v>70211</v>
      </c>
      <c r="B1417" s="54" t="s">
        <v>1743</v>
      </c>
      <c r="C1417" s="62">
        <v>1931.15</v>
      </c>
      <c r="D1417" s="35">
        <f t="shared" si="295"/>
        <v>2.6701160231335642E-6</v>
      </c>
      <c r="E1417" s="61">
        <f t="shared" si="283"/>
        <v>15566</v>
      </c>
      <c r="F1417" s="36">
        <f t="shared" si="284"/>
        <v>27639</v>
      </c>
      <c r="G1417" s="36">
        <f t="shared" si="285"/>
        <v>5438</v>
      </c>
      <c r="H1417" s="37">
        <f t="shared" si="286"/>
        <v>43</v>
      </c>
      <c r="I1417" s="37">
        <f t="shared" si="287"/>
        <v>1667</v>
      </c>
      <c r="J1417" s="37">
        <f t="shared" si="288"/>
        <v>736</v>
      </c>
      <c r="K1417" s="37">
        <f t="shared" si="289"/>
        <v>2446</v>
      </c>
      <c r="L1417" s="37"/>
      <c r="M1417" s="37">
        <f t="shared" si="290"/>
        <v>560</v>
      </c>
      <c r="N1417" s="37">
        <f t="shared" si="291"/>
        <v>2490</v>
      </c>
      <c r="O1417" s="37">
        <f t="shared" si="292"/>
        <v>3050</v>
      </c>
      <c r="P1417" s="37">
        <f t="shared" si="293"/>
        <v>3050</v>
      </c>
      <c r="Q1417" s="37">
        <f t="shared" si="294"/>
        <v>2863</v>
      </c>
    </row>
    <row r="1418" spans="1:17" s="34" customFormat="1" ht="15" x14ac:dyDescent="0.3">
      <c r="A1418" s="53">
        <v>70302</v>
      </c>
      <c r="B1418" s="54" t="s">
        <v>1744</v>
      </c>
      <c r="C1418" s="62">
        <v>62267.44</v>
      </c>
      <c r="D1418" s="35">
        <f t="shared" si="295"/>
        <v>8.6094445932997349E-5</v>
      </c>
      <c r="E1418" s="61">
        <f t="shared" si="283"/>
        <v>501892</v>
      </c>
      <c r="F1418" s="36">
        <f t="shared" si="284"/>
        <v>891199</v>
      </c>
      <c r="G1418" s="36">
        <f t="shared" si="285"/>
        <v>175346</v>
      </c>
      <c r="H1418" s="37">
        <f t="shared" si="286"/>
        <v>1391</v>
      </c>
      <c r="I1418" s="37">
        <f t="shared" si="287"/>
        <v>53760</v>
      </c>
      <c r="J1418" s="37">
        <f t="shared" si="288"/>
        <v>23726</v>
      </c>
      <c r="K1418" s="37">
        <f t="shared" si="289"/>
        <v>78877</v>
      </c>
      <c r="L1418" s="37"/>
      <c r="M1418" s="37">
        <f t="shared" si="290"/>
        <v>18045</v>
      </c>
      <c r="N1418" s="37">
        <f t="shared" si="291"/>
        <v>80283</v>
      </c>
      <c r="O1418" s="37">
        <f t="shared" si="292"/>
        <v>98328</v>
      </c>
      <c r="P1418" s="37">
        <f t="shared" si="293"/>
        <v>98328</v>
      </c>
      <c r="Q1418" s="37">
        <f t="shared" si="294"/>
        <v>92324</v>
      </c>
    </row>
    <row r="1419" spans="1:17" s="34" customFormat="1" ht="15" x14ac:dyDescent="0.3">
      <c r="A1419" s="53">
        <v>70303</v>
      </c>
      <c r="B1419" s="54" t="s">
        <v>1745</v>
      </c>
      <c r="C1419" s="62">
        <v>108513.5</v>
      </c>
      <c r="D1419" s="35">
        <f t="shared" si="295"/>
        <v>1.5003683560381329E-4</v>
      </c>
      <c r="E1419" s="61">
        <f t="shared" si="283"/>
        <v>874648</v>
      </c>
      <c r="F1419" s="36">
        <f t="shared" si="284"/>
        <v>1553093</v>
      </c>
      <c r="G1419" s="36">
        <f t="shared" si="285"/>
        <v>305576</v>
      </c>
      <c r="H1419" s="37">
        <f t="shared" si="286"/>
        <v>2425</v>
      </c>
      <c r="I1419" s="37">
        <f t="shared" si="287"/>
        <v>93687</v>
      </c>
      <c r="J1419" s="37">
        <f t="shared" si="288"/>
        <v>41347</v>
      </c>
      <c r="K1419" s="37">
        <f t="shared" si="289"/>
        <v>137459</v>
      </c>
      <c r="L1419" s="37"/>
      <c r="M1419" s="37">
        <f t="shared" si="290"/>
        <v>31448</v>
      </c>
      <c r="N1419" s="37">
        <f t="shared" si="291"/>
        <v>139909</v>
      </c>
      <c r="O1419" s="37">
        <f t="shared" si="292"/>
        <v>171357</v>
      </c>
      <c r="P1419" s="37">
        <f t="shared" si="293"/>
        <v>171357</v>
      </c>
      <c r="Q1419" s="37">
        <f t="shared" si="294"/>
        <v>160893</v>
      </c>
    </row>
    <row r="1420" spans="1:17" s="34" customFormat="1" ht="15" x14ac:dyDescent="0.3">
      <c r="A1420" s="53">
        <v>70304</v>
      </c>
      <c r="B1420" s="54" t="s">
        <v>1746</v>
      </c>
      <c r="C1420" s="62">
        <v>791489.8</v>
      </c>
      <c r="D1420" s="35">
        <f t="shared" si="295"/>
        <v>1.0943580753057921E-3</v>
      </c>
      <c r="E1420" s="61">
        <f t="shared" ref="E1420:E1483" si="296">ROUND(D1420*$E$10,0)</f>
        <v>6379622</v>
      </c>
      <c r="F1420" s="36">
        <f t="shared" ref="F1420:F1483" si="297">+ROUND(D1420*$F$10,0)</f>
        <v>11328150</v>
      </c>
      <c r="G1420" s="36">
        <f t="shared" ref="G1420:G1483" si="298">+ROUND(D1420*$G$10,0)</f>
        <v>2228852</v>
      </c>
      <c r="H1420" s="37">
        <f t="shared" ref="H1420:H1483" si="299">ROUND(D1420*$H$10,0)</f>
        <v>17686</v>
      </c>
      <c r="I1420" s="37">
        <f t="shared" ref="I1420:I1483" si="300">ROUND(D1420*$I$10,0)</f>
        <v>683349</v>
      </c>
      <c r="J1420" s="37">
        <f t="shared" ref="J1420:J1483" si="301">ROUND(D1420*$J$10,0)</f>
        <v>301583</v>
      </c>
      <c r="K1420" s="37">
        <f t="shared" ref="K1420:K1483" si="302">ROUND(SUM(H1420:J1420),0)</f>
        <v>1002618</v>
      </c>
      <c r="L1420" s="37"/>
      <c r="M1420" s="37">
        <f t="shared" ref="M1420:M1483" si="303">ROUND(D1420*$M$10,0)</f>
        <v>229378</v>
      </c>
      <c r="N1420" s="37">
        <f t="shared" ref="N1420:N1483" si="304">ROUND(D1420*$N$10,0)</f>
        <v>1020490</v>
      </c>
      <c r="O1420" s="37">
        <f t="shared" ref="O1420:O1483" si="305">ROUND(SUM(L1420:N1420),0)</f>
        <v>1249868</v>
      </c>
      <c r="P1420" s="37">
        <f t="shared" ref="P1420:P1483" si="306">ROUND(SUM(M1420:N1420),0)</f>
        <v>1249868</v>
      </c>
      <c r="Q1420" s="37">
        <f t="shared" ref="Q1420:Q1483" si="307">ROUND(D1420*$Q$10,0)</f>
        <v>1173540</v>
      </c>
    </row>
    <row r="1421" spans="1:17" s="34" customFormat="1" ht="15" x14ac:dyDescent="0.3">
      <c r="A1421" s="53">
        <v>70307</v>
      </c>
      <c r="B1421" s="54" t="s">
        <v>1747</v>
      </c>
      <c r="C1421" s="62">
        <v>1331</v>
      </c>
      <c r="D1421" s="35">
        <f t="shared" ref="D1421:D1484" si="308">+C1421/$C$10</f>
        <v>1.8403150593122099E-6</v>
      </c>
      <c r="E1421" s="61">
        <f t="shared" si="296"/>
        <v>10728</v>
      </c>
      <c r="F1421" s="36">
        <f t="shared" si="297"/>
        <v>19050</v>
      </c>
      <c r="G1421" s="36">
        <f t="shared" si="298"/>
        <v>3748</v>
      </c>
      <c r="H1421" s="37">
        <f t="shared" si="299"/>
        <v>30</v>
      </c>
      <c r="I1421" s="37">
        <f t="shared" si="300"/>
        <v>1149</v>
      </c>
      <c r="J1421" s="37">
        <f t="shared" si="301"/>
        <v>507</v>
      </c>
      <c r="K1421" s="37">
        <f t="shared" si="302"/>
        <v>1686</v>
      </c>
      <c r="L1421" s="37"/>
      <c r="M1421" s="37">
        <f t="shared" si="303"/>
        <v>386</v>
      </c>
      <c r="N1421" s="37">
        <f t="shared" si="304"/>
        <v>1716</v>
      </c>
      <c r="O1421" s="37">
        <f t="shared" si="305"/>
        <v>2102</v>
      </c>
      <c r="P1421" s="37">
        <f t="shared" si="306"/>
        <v>2102</v>
      </c>
      <c r="Q1421" s="37">
        <f t="shared" si="307"/>
        <v>1973</v>
      </c>
    </row>
    <row r="1422" spans="1:17" s="34" customFormat="1" ht="15" x14ac:dyDescent="0.3">
      <c r="A1422" s="53">
        <v>70316</v>
      </c>
      <c r="B1422" s="54" t="s">
        <v>1748</v>
      </c>
      <c r="C1422" s="62">
        <v>1372.78</v>
      </c>
      <c r="D1422" s="35">
        <f t="shared" si="308"/>
        <v>1.8980824245849852E-6</v>
      </c>
      <c r="E1422" s="61">
        <f t="shared" si="296"/>
        <v>11065</v>
      </c>
      <c r="F1422" s="36">
        <f t="shared" si="297"/>
        <v>19648</v>
      </c>
      <c r="G1422" s="36">
        <f t="shared" si="298"/>
        <v>3866</v>
      </c>
      <c r="H1422" s="37">
        <f t="shared" si="299"/>
        <v>31</v>
      </c>
      <c r="I1422" s="37">
        <f t="shared" si="300"/>
        <v>1185</v>
      </c>
      <c r="J1422" s="37">
        <f t="shared" si="301"/>
        <v>523</v>
      </c>
      <c r="K1422" s="37">
        <f t="shared" si="302"/>
        <v>1739</v>
      </c>
      <c r="L1422" s="37"/>
      <c r="M1422" s="37">
        <f t="shared" si="303"/>
        <v>398</v>
      </c>
      <c r="N1422" s="37">
        <f t="shared" si="304"/>
        <v>1770</v>
      </c>
      <c r="O1422" s="37">
        <f t="shared" si="305"/>
        <v>2168</v>
      </c>
      <c r="P1422" s="37">
        <f t="shared" si="306"/>
        <v>2168</v>
      </c>
      <c r="Q1422" s="37">
        <f t="shared" si="307"/>
        <v>2035</v>
      </c>
    </row>
    <row r="1423" spans="1:17" s="34" customFormat="1" ht="15" x14ac:dyDescent="0.3">
      <c r="A1423" s="53">
        <v>70317</v>
      </c>
      <c r="B1423" s="54" t="s">
        <v>1749</v>
      </c>
      <c r="C1423" s="62">
        <v>1634.01</v>
      </c>
      <c r="D1423" s="35">
        <f t="shared" si="308"/>
        <v>2.2592736364137821E-6</v>
      </c>
      <c r="E1423" s="61">
        <f t="shared" si="296"/>
        <v>13171</v>
      </c>
      <c r="F1423" s="36">
        <f t="shared" si="297"/>
        <v>23387</v>
      </c>
      <c r="G1423" s="36">
        <f t="shared" si="298"/>
        <v>4601</v>
      </c>
      <c r="H1423" s="37">
        <f t="shared" si="299"/>
        <v>37</v>
      </c>
      <c r="I1423" s="37">
        <f t="shared" si="300"/>
        <v>1411</v>
      </c>
      <c r="J1423" s="37">
        <f t="shared" si="301"/>
        <v>623</v>
      </c>
      <c r="K1423" s="37">
        <f t="shared" si="302"/>
        <v>2071</v>
      </c>
      <c r="L1423" s="37"/>
      <c r="M1423" s="37">
        <f t="shared" si="303"/>
        <v>474</v>
      </c>
      <c r="N1423" s="37">
        <f t="shared" si="304"/>
        <v>2107</v>
      </c>
      <c r="O1423" s="37">
        <f t="shared" si="305"/>
        <v>2581</v>
      </c>
      <c r="P1423" s="37">
        <f t="shared" si="306"/>
        <v>2581</v>
      </c>
      <c r="Q1423" s="37">
        <f t="shared" si="307"/>
        <v>2423</v>
      </c>
    </row>
    <row r="1424" spans="1:17" s="34" customFormat="1" ht="15" x14ac:dyDescent="0.3">
      <c r="A1424" s="53">
        <v>70318</v>
      </c>
      <c r="B1424" s="54" t="s">
        <v>1750</v>
      </c>
      <c r="C1424" s="62">
        <v>1159.8399999999999</v>
      </c>
      <c r="D1424" s="35">
        <f t="shared" si="308"/>
        <v>1.6036596682138792E-6</v>
      </c>
      <c r="E1424" s="61">
        <f t="shared" si="296"/>
        <v>9349</v>
      </c>
      <c r="F1424" s="36">
        <f t="shared" si="297"/>
        <v>16600</v>
      </c>
      <c r="G1424" s="36">
        <f t="shared" si="298"/>
        <v>3266</v>
      </c>
      <c r="H1424" s="37">
        <f t="shared" si="299"/>
        <v>26</v>
      </c>
      <c r="I1424" s="37">
        <f t="shared" si="300"/>
        <v>1001</v>
      </c>
      <c r="J1424" s="37">
        <f t="shared" si="301"/>
        <v>442</v>
      </c>
      <c r="K1424" s="37">
        <f t="shared" si="302"/>
        <v>1469</v>
      </c>
      <c r="L1424" s="37"/>
      <c r="M1424" s="37">
        <f t="shared" si="303"/>
        <v>336</v>
      </c>
      <c r="N1424" s="37">
        <f t="shared" si="304"/>
        <v>1495</v>
      </c>
      <c r="O1424" s="37">
        <f t="shared" si="305"/>
        <v>1831</v>
      </c>
      <c r="P1424" s="37">
        <f t="shared" si="306"/>
        <v>1831</v>
      </c>
      <c r="Q1424" s="37">
        <f t="shared" si="307"/>
        <v>1720</v>
      </c>
    </row>
    <row r="1425" spans="1:17" s="34" customFormat="1" ht="15" x14ac:dyDescent="0.3">
      <c r="A1425" s="53">
        <v>70319</v>
      </c>
      <c r="B1425" s="54" t="s">
        <v>1751</v>
      </c>
      <c r="C1425" s="62">
        <v>9793.2999999999993</v>
      </c>
      <c r="D1425" s="35">
        <f t="shared" si="308"/>
        <v>1.3540764440542646E-5</v>
      </c>
      <c r="E1425" s="61">
        <f t="shared" si="296"/>
        <v>78937</v>
      </c>
      <c r="F1425" s="36">
        <f t="shared" si="297"/>
        <v>140166</v>
      </c>
      <c r="G1425" s="36">
        <f t="shared" si="298"/>
        <v>27578</v>
      </c>
      <c r="H1425" s="37">
        <f t="shared" si="299"/>
        <v>219</v>
      </c>
      <c r="I1425" s="37">
        <f t="shared" si="300"/>
        <v>8455</v>
      </c>
      <c r="J1425" s="37">
        <f t="shared" si="301"/>
        <v>3732</v>
      </c>
      <c r="K1425" s="37">
        <f t="shared" si="302"/>
        <v>12406</v>
      </c>
      <c r="L1425" s="37"/>
      <c r="M1425" s="37">
        <f t="shared" si="303"/>
        <v>2838</v>
      </c>
      <c r="N1425" s="37">
        <f t="shared" si="304"/>
        <v>12627</v>
      </c>
      <c r="O1425" s="37">
        <f t="shared" si="305"/>
        <v>15465</v>
      </c>
      <c r="P1425" s="37">
        <f t="shared" si="306"/>
        <v>15465</v>
      </c>
      <c r="Q1425" s="37">
        <f t="shared" si="307"/>
        <v>14521</v>
      </c>
    </row>
    <row r="1426" spans="1:17" s="34" customFormat="1" ht="15" x14ac:dyDescent="0.3">
      <c r="A1426" s="53">
        <v>70507</v>
      </c>
      <c r="B1426" s="54" t="s">
        <v>1752</v>
      </c>
      <c r="C1426" s="62">
        <v>3317006.46</v>
      </c>
      <c r="D1426" s="35">
        <f t="shared" si="308"/>
        <v>4.5862786928428873E-3</v>
      </c>
      <c r="E1426" s="61">
        <f t="shared" si="296"/>
        <v>26735971</v>
      </c>
      <c r="F1426" s="36">
        <f t="shared" si="297"/>
        <v>47474454</v>
      </c>
      <c r="G1426" s="36">
        <f t="shared" si="298"/>
        <v>9340760</v>
      </c>
      <c r="H1426" s="37">
        <f t="shared" si="299"/>
        <v>74120</v>
      </c>
      <c r="I1426" s="37">
        <f t="shared" si="300"/>
        <v>2863805</v>
      </c>
      <c r="J1426" s="37">
        <f t="shared" si="301"/>
        <v>1263886</v>
      </c>
      <c r="K1426" s="37">
        <f t="shared" si="302"/>
        <v>4201811</v>
      </c>
      <c r="L1426" s="37"/>
      <c r="M1426" s="37">
        <f t="shared" si="303"/>
        <v>961286</v>
      </c>
      <c r="N1426" s="37">
        <f t="shared" si="304"/>
        <v>4276708</v>
      </c>
      <c r="O1426" s="37">
        <f t="shared" si="305"/>
        <v>5237994</v>
      </c>
      <c r="P1426" s="37">
        <f t="shared" si="306"/>
        <v>5237994</v>
      </c>
      <c r="Q1426" s="37">
        <f t="shared" si="307"/>
        <v>4918117</v>
      </c>
    </row>
    <row r="1427" spans="1:17" s="34" customFormat="1" ht="15" x14ac:dyDescent="0.3">
      <c r="A1427" s="53">
        <v>70542</v>
      </c>
      <c r="B1427" s="54" t="s">
        <v>1753</v>
      </c>
      <c r="C1427" s="62">
        <v>823534.96</v>
      </c>
      <c r="D1427" s="35">
        <f t="shared" si="308"/>
        <v>1.1386655062044164E-3</v>
      </c>
      <c r="E1427" s="61">
        <f t="shared" si="296"/>
        <v>6637915</v>
      </c>
      <c r="F1427" s="36">
        <f t="shared" si="297"/>
        <v>11786794</v>
      </c>
      <c r="G1427" s="36">
        <f t="shared" si="298"/>
        <v>2319092</v>
      </c>
      <c r="H1427" s="37">
        <f t="shared" si="299"/>
        <v>18402</v>
      </c>
      <c r="I1427" s="37">
        <f t="shared" si="300"/>
        <v>711016</v>
      </c>
      <c r="J1427" s="37">
        <f t="shared" si="301"/>
        <v>313793</v>
      </c>
      <c r="K1427" s="37">
        <f t="shared" si="302"/>
        <v>1043211</v>
      </c>
      <c r="L1427" s="37"/>
      <c r="M1427" s="37">
        <f t="shared" si="303"/>
        <v>238665</v>
      </c>
      <c r="N1427" s="37">
        <f t="shared" si="304"/>
        <v>1061806</v>
      </c>
      <c r="O1427" s="37">
        <f t="shared" si="305"/>
        <v>1300471</v>
      </c>
      <c r="P1427" s="37">
        <f t="shared" si="306"/>
        <v>1300471</v>
      </c>
      <c r="Q1427" s="37">
        <f t="shared" si="307"/>
        <v>1221053</v>
      </c>
    </row>
    <row r="1428" spans="1:17" s="34" customFormat="1" ht="15" x14ac:dyDescent="0.3">
      <c r="A1428" s="53">
        <v>70543</v>
      </c>
      <c r="B1428" s="54" t="s">
        <v>1754</v>
      </c>
      <c r="C1428" s="62">
        <v>539264.62</v>
      </c>
      <c r="D1428" s="35">
        <f t="shared" si="308"/>
        <v>7.4561743136008737E-4</v>
      </c>
      <c r="E1428" s="61">
        <f t="shared" si="296"/>
        <v>4346619</v>
      </c>
      <c r="F1428" s="36">
        <f t="shared" si="297"/>
        <v>7718192</v>
      </c>
      <c r="G1428" s="36">
        <f t="shared" si="298"/>
        <v>1518580</v>
      </c>
      <c r="H1428" s="37">
        <f t="shared" si="299"/>
        <v>12050</v>
      </c>
      <c r="I1428" s="37">
        <f t="shared" si="300"/>
        <v>465585</v>
      </c>
      <c r="J1428" s="37">
        <f t="shared" si="301"/>
        <v>205477</v>
      </c>
      <c r="K1428" s="37">
        <f t="shared" si="302"/>
        <v>683112</v>
      </c>
      <c r="L1428" s="37"/>
      <c r="M1428" s="37">
        <f t="shared" si="303"/>
        <v>156282</v>
      </c>
      <c r="N1428" s="37">
        <f t="shared" si="304"/>
        <v>695289</v>
      </c>
      <c r="O1428" s="37">
        <f t="shared" si="305"/>
        <v>851571</v>
      </c>
      <c r="P1428" s="37">
        <f t="shared" si="306"/>
        <v>851571</v>
      </c>
      <c r="Q1428" s="37">
        <f t="shared" si="307"/>
        <v>799566</v>
      </c>
    </row>
    <row r="1429" spans="1:17" s="34" customFormat="1" ht="15" x14ac:dyDescent="0.3">
      <c r="A1429" s="53">
        <v>70703</v>
      </c>
      <c r="B1429" s="54" t="s">
        <v>1755</v>
      </c>
      <c r="C1429" s="62">
        <v>59857.8</v>
      </c>
      <c r="D1429" s="35">
        <f t="shared" si="308"/>
        <v>8.2762742867992792E-5</v>
      </c>
      <c r="E1429" s="61">
        <f t="shared" si="296"/>
        <v>482470</v>
      </c>
      <c r="F1429" s="36">
        <f t="shared" si="297"/>
        <v>856711</v>
      </c>
      <c r="G1429" s="36">
        <f t="shared" si="298"/>
        <v>168561</v>
      </c>
      <c r="H1429" s="37">
        <f t="shared" si="299"/>
        <v>1338</v>
      </c>
      <c r="I1429" s="37">
        <f t="shared" si="300"/>
        <v>51679</v>
      </c>
      <c r="J1429" s="37">
        <f t="shared" si="301"/>
        <v>22808</v>
      </c>
      <c r="K1429" s="37">
        <f t="shared" si="302"/>
        <v>75825</v>
      </c>
      <c r="L1429" s="37"/>
      <c r="M1429" s="37">
        <f t="shared" si="303"/>
        <v>17347</v>
      </c>
      <c r="N1429" s="37">
        <f t="shared" si="304"/>
        <v>77176</v>
      </c>
      <c r="O1429" s="37">
        <f t="shared" si="305"/>
        <v>94523</v>
      </c>
      <c r="P1429" s="37">
        <f t="shared" si="306"/>
        <v>94523</v>
      </c>
      <c r="Q1429" s="37">
        <f t="shared" si="307"/>
        <v>88751</v>
      </c>
    </row>
    <row r="1430" spans="1:17" s="34" customFormat="1" ht="15" x14ac:dyDescent="0.3">
      <c r="A1430" s="53">
        <v>70704</v>
      </c>
      <c r="B1430" s="54" t="s">
        <v>1756</v>
      </c>
      <c r="C1430" s="62">
        <v>32574.62</v>
      </c>
      <c r="D1430" s="35">
        <f t="shared" si="308"/>
        <v>4.5039491913878812E-5</v>
      </c>
      <c r="E1430" s="61">
        <f t="shared" si="296"/>
        <v>262560</v>
      </c>
      <c r="F1430" s="36">
        <f t="shared" si="297"/>
        <v>466222</v>
      </c>
      <c r="G1430" s="36">
        <f t="shared" si="298"/>
        <v>91731</v>
      </c>
      <c r="H1430" s="37">
        <f t="shared" si="299"/>
        <v>728</v>
      </c>
      <c r="I1430" s="37">
        <f t="shared" si="300"/>
        <v>28124</v>
      </c>
      <c r="J1430" s="37">
        <f t="shared" si="301"/>
        <v>12412</v>
      </c>
      <c r="K1430" s="37">
        <f t="shared" si="302"/>
        <v>41264</v>
      </c>
      <c r="L1430" s="37"/>
      <c r="M1430" s="37">
        <f t="shared" si="303"/>
        <v>9440</v>
      </c>
      <c r="N1430" s="37">
        <f t="shared" si="304"/>
        <v>41999</v>
      </c>
      <c r="O1430" s="37">
        <f t="shared" si="305"/>
        <v>51439</v>
      </c>
      <c r="P1430" s="37">
        <f t="shared" si="306"/>
        <v>51439</v>
      </c>
      <c r="Q1430" s="37">
        <f t="shared" si="307"/>
        <v>48298</v>
      </c>
    </row>
    <row r="1431" spans="1:17" s="34" customFormat="1" ht="15" x14ac:dyDescent="0.3">
      <c r="A1431" s="53">
        <v>71201</v>
      </c>
      <c r="B1431" s="54" t="s">
        <v>1757</v>
      </c>
      <c r="C1431" s="62">
        <v>338116.2</v>
      </c>
      <c r="D1431" s="35">
        <f t="shared" si="308"/>
        <v>4.6749837314606987E-4</v>
      </c>
      <c r="E1431" s="61">
        <f t="shared" si="296"/>
        <v>2725308</v>
      </c>
      <c r="F1431" s="36">
        <f t="shared" si="297"/>
        <v>4839268</v>
      </c>
      <c r="G1431" s="36">
        <f t="shared" si="298"/>
        <v>952142</v>
      </c>
      <c r="H1431" s="37">
        <f t="shared" si="299"/>
        <v>7555</v>
      </c>
      <c r="I1431" s="37">
        <f t="shared" si="300"/>
        <v>291920</v>
      </c>
      <c r="J1431" s="37">
        <f t="shared" si="301"/>
        <v>128833</v>
      </c>
      <c r="K1431" s="37">
        <f t="shared" si="302"/>
        <v>428308</v>
      </c>
      <c r="L1431" s="37"/>
      <c r="M1431" s="37">
        <f t="shared" si="303"/>
        <v>97988</v>
      </c>
      <c r="N1431" s="37">
        <f t="shared" si="304"/>
        <v>435943</v>
      </c>
      <c r="O1431" s="37">
        <f t="shared" si="305"/>
        <v>533931</v>
      </c>
      <c r="P1431" s="37">
        <f t="shared" si="306"/>
        <v>533931</v>
      </c>
      <c r="Q1431" s="37">
        <f t="shared" si="307"/>
        <v>501324</v>
      </c>
    </row>
    <row r="1432" spans="1:17" s="34" customFormat="1" ht="15" x14ac:dyDescent="0.3">
      <c r="A1432" s="53">
        <v>71203</v>
      </c>
      <c r="B1432" s="54" t="s">
        <v>1758</v>
      </c>
      <c r="C1432" s="62">
        <v>17608.669999999998</v>
      </c>
      <c r="D1432" s="35">
        <f t="shared" si="308"/>
        <v>2.4346732212967037E-5</v>
      </c>
      <c r="E1432" s="61">
        <f t="shared" si="296"/>
        <v>141931</v>
      </c>
      <c r="F1432" s="36">
        <f t="shared" si="297"/>
        <v>252023</v>
      </c>
      <c r="G1432" s="36">
        <f t="shared" si="298"/>
        <v>49586</v>
      </c>
      <c r="H1432" s="37">
        <f t="shared" si="299"/>
        <v>393</v>
      </c>
      <c r="I1432" s="37">
        <f t="shared" si="300"/>
        <v>15203</v>
      </c>
      <c r="J1432" s="37">
        <f t="shared" si="301"/>
        <v>6709</v>
      </c>
      <c r="K1432" s="37">
        <f t="shared" si="302"/>
        <v>22305</v>
      </c>
      <c r="L1432" s="37"/>
      <c r="M1432" s="37">
        <f t="shared" si="303"/>
        <v>5103</v>
      </c>
      <c r="N1432" s="37">
        <f t="shared" si="304"/>
        <v>22703</v>
      </c>
      <c r="O1432" s="37">
        <f t="shared" si="305"/>
        <v>27806</v>
      </c>
      <c r="P1432" s="37">
        <f t="shared" si="306"/>
        <v>27806</v>
      </c>
      <c r="Q1432" s="37">
        <f t="shared" si="307"/>
        <v>26108</v>
      </c>
    </row>
    <row r="1433" spans="1:17" s="34" customFormat="1" ht="15" x14ac:dyDescent="0.3">
      <c r="A1433" s="53">
        <v>71301</v>
      </c>
      <c r="B1433" s="54" t="s">
        <v>1759</v>
      </c>
      <c r="C1433" s="62">
        <v>33828.74</v>
      </c>
      <c r="D1433" s="35">
        <f t="shared" si="308"/>
        <v>4.6773508384340587E-5</v>
      </c>
      <c r="E1433" s="61">
        <f t="shared" si="296"/>
        <v>272669</v>
      </c>
      <c r="F1433" s="36">
        <f t="shared" si="297"/>
        <v>484172</v>
      </c>
      <c r="G1433" s="36">
        <f t="shared" si="298"/>
        <v>95262</v>
      </c>
      <c r="H1433" s="37">
        <f t="shared" si="299"/>
        <v>756</v>
      </c>
      <c r="I1433" s="37">
        <f t="shared" si="300"/>
        <v>29207</v>
      </c>
      <c r="J1433" s="37">
        <f t="shared" si="301"/>
        <v>12890</v>
      </c>
      <c r="K1433" s="37">
        <f t="shared" si="302"/>
        <v>42853</v>
      </c>
      <c r="L1433" s="37"/>
      <c r="M1433" s="37">
        <f t="shared" si="303"/>
        <v>9804</v>
      </c>
      <c r="N1433" s="37">
        <f t="shared" si="304"/>
        <v>43616</v>
      </c>
      <c r="O1433" s="37">
        <f t="shared" si="305"/>
        <v>53420</v>
      </c>
      <c r="P1433" s="37">
        <f t="shared" si="306"/>
        <v>53420</v>
      </c>
      <c r="Q1433" s="37">
        <f t="shared" si="307"/>
        <v>50158</v>
      </c>
    </row>
    <row r="1434" spans="1:17" s="34" customFormat="1" ht="15" x14ac:dyDescent="0.3">
      <c r="A1434" s="53">
        <v>71302</v>
      </c>
      <c r="B1434" s="54" t="s">
        <v>1760</v>
      </c>
      <c r="C1434" s="62">
        <v>129295.6</v>
      </c>
      <c r="D1434" s="35">
        <f t="shared" si="308"/>
        <v>1.7877132966401786E-4</v>
      </c>
      <c r="E1434" s="61">
        <f t="shared" si="296"/>
        <v>1042158</v>
      </c>
      <c r="F1434" s="36">
        <f t="shared" si="297"/>
        <v>1850535</v>
      </c>
      <c r="G1434" s="36">
        <f t="shared" si="298"/>
        <v>364099</v>
      </c>
      <c r="H1434" s="37">
        <f t="shared" si="299"/>
        <v>2889</v>
      </c>
      <c r="I1434" s="37">
        <f t="shared" si="300"/>
        <v>111630</v>
      </c>
      <c r="J1434" s="37">
        <f t="shared" si="301"/>
        <v>49266</v>
      </c>
      <c r="K1434" s="37">
        <f t="shared" si="302"/>
        <v>163785</v>
      </c>
      <c r="L1434" s="37"/>
      <c r="M1434" s="37">
        <f t="shared" si="303"/>
        <v>37471</v>
      </c>
      <c r="N1434" s="37">
        <f t="shared" si="304"/>
        <v>166704</v>
      </c>
      <c r="O1434" s="37">
        <f t="shared" si="305"/>
        <v>204175</v>
      </c>
      <c r="P1434" s="37">
        <f t="shared" si="306"/>
        <v>204175</v>
      </c>
      <c r="Q1434" s="37">
        <f t="shared" si="307"/>
        <v>191706</v>
      </c>
    </row>
    <row r="1435" spans="1:17" s="34" customFormat="1" ht="15" x14ac:dyDescent="0.3">
      <c r="A1435" s="53">
        <v>71303</v>
      </c>
      <c r="B1435" s="54" t="s">
        <v>1761</v>
      </c>
      <c r="C1435" s="62">
        <v>67409.72</v>
      </c>
      <c r="D1435" s="35">
        <f t="shared" si="308"/>
        <v>9.3204449932396283E-5</v>
      </c>
      <c r="E1435" s="61">
        <f t="shared" si="296"/>
        <v>543341</v>
      </c>
      <c r="F1435" s="36">
        <f t="shared" si="297"/>
        <v>964798</v>
      </c>
      <c r="G1435" s="36">
        <f t="shared" si="298"/>
        <v>189827</v>
      </c>
      <c r="H1435" s="37">
        <f t="shared" si="299"/>
        <v>1506</v>
      </c>
      <c r="I1435" s="37">
        <f t="shared" si="300"/>
        <v>58200</v>
      </c>
      <c r="J1435" s="37">
        <f t="shared" si="301"/>
        <v>25685</v>
      </c>
      <c r="K1435" s="37">
        <f t="shared" si="302"/>
        <v>85391</v>
      </c>
      <c r="L1435" s="37"/>
      <c r="M1435" s="37">
        <f t="shared" si="303"/>
        <v>19536</v>
      </c>
      <c r="N1435" s="37">
        <f t="shared" si="304"/>
        <v>86913</v>
      </c>
      <c r="O1435" s="37">
        <f t="shared" si="305"/>
        <v>106449</v>
      </c>
      <c r="P1435" s="37">
        <f t="shared" si="306"/>
        <v>106449</v>
      </c>
      <c r="Q1435" s="37">
        <f t="shared" si="307"/>
        <v>99948</v>
      </c>
    </row>
    <row r="1436" spans="1:17" s="34" customFormat="1" ht="15" x14ac:dyDescent="0.3">
      <c r="A1436" s="53">
        <v>71306</v>
      </c>
      <c r="B1436" s="54" t="s">
        <v>1762</v>
      </c>
      <c r="C1436" s="62">
        <v>28862.17</v>
      </c>
      <c r="D1436" s="35">
        <f t="shared" si="308"/>
        <v>3.9906450860577822E-5</v>
      </c>
      <c r="E1436" s="61">
        <f t="shared" si="296"/>
        <v>232637</v>
      </c>
      <c r="F1436" s="36">
        <f t="shared" si="297"/>
        <v>413088</v>
      </c>
      <c r="G1436" s="36">
        <f t="shared" si="298"/>
        <v>81276</v>
      </c>
      <c r="H1436" s="37">
        <f t="shared" si="299"/>
        <v>645</v>
      </c>
      <c r="I1436" s="37">
        <f t="shared" si="300"/>
        <v>24919</v>
      </c>
      <c r="J1436" s="37">
        <f t="shared" si="301"/>
        <v>10997</v>
      </c>
      <c r="K1436" s="37">
        <f t="shared" si="302"/>
        <v>36561</v>
      </c>
      <c r="L1436" s="37"/>
      <c r="M1436" s="37">
        <f t="shared" si="303"/>
        <v>8364</v>
      </c>
      <c r="N1436" s="37">
        <f t="shared" si="304"/>
        <v>37213</v>
      </c>
      <c r="O1436" s="37">
        <f t="shared" si="305"/>
        <v>45577</v>
      </c>
      <c r="P1436" s="37">
        <f t="shared" si="306"/>
        <v>45577</v>
      </c>
      <c r="Q1436" s="37">
        <f t="shared" si="307"/>
        <v>42794</v>
      </c>
    </row>
    <row r="1437" spans="1:17" s="34" customFormat="1" ht="15" x14ac:dyDescent="0.3">
      <c r="A1437" s="53">
        <v>71310</v>
      </c>
      <c r="B1437" s="54" t="s">
        <v>1763</v>
      </c>
      <c r="C1437" s="62">
        <v>6930.12</v>
      </c>
      <c r="D1437" s="35">
        <f t="shared" si="308"/>
        <v>9.5819715994295498E-6</v>
      </c>
      <c r="E1437" s="61">
        <f t="shared" si="296"/>
        <v>55859</v>
      </c>
      <c r="F1437" s="36">
        <f t="shared" si="297"/>
        <v>99187</v>
      </c>
      <c r="G1437" s="36">
        <f t="shared" si="298"/>
        <v>19515</v>
      </c>
      <c r="H1437" s="37">
        <f t="shared" si="299"/>
        <v>155</v>
      </c>
      <c r="I1437" s="37">
        <f t="shared" si="300"/>
        <v>5983</v>
      </c>
      <c r="J1437" s="37">
        <f t="shared" si="301"/>
        <v>2641</v>
      </c>
      <c r="K1437" s="37">
        <f t="shared" si="302"/>
        <v>8779</v>
      </c>
      <c r="L1437" s="37"/>
      <c r="M1437" s="37">
        <f t="shared" si="303"/>
        <v>2008</v>
      </c>
      <c r="N1437" s="37">
        <f t="shared" si="304"/>
        <v>8935</v>
      </c>
      <c r="O1437" s="37">
        <f t="shared" si="305"/>
        <v>10943</v>
      </c>
      <c r="P1437" s="37">
        <f t="shared" si="306"/>
        <v>10943</v>
      </c>
      <c r="Q1437" s="37">
        <f t="shared" si="307"/>
        <v>10275</v>
      </c>
    </row>
    <row r="1438" spans="1:17" s="34" customFormat="1" ht="15" x14ac:dyDescent="0.3">
      <c r="A1438" s="53">
        <v>71312</v>
      </c>
      <c r="B1438" s="54" t="s">
        <v>1764</v>
      </c>
      <c r="C1438" s="62">
        <v>46419.16</v>
      </c>
      <c r="D1438" s="35">
        <f t="shared" si="308"/>
        <v>6.4181727414442497E-5</v>
      </c>
      <c r="E1438" s="61">
        <f t="shared" si="296"/>
        <v>374151</v>
      </c>
      <c r="F1438" s="36">
        <f t="shared" si="297"/>
        <v>664371</v>
      </c>
      <c r="G1438" s="36">
        <f t="shared" si="298"/>
        <v>130717</v>
      </c>
      <c r="H1438" s="37">
        <f t="shared" si="299"/>
        <v>1037</v>
      </c>
      <c r="I1438" s="37">
        <f t="shared" si="300"/>
        <v>40077</v>
      </c>
      <c r="J1438" s="37">
        <f t="shared" si="301"/>
        <v>17687</v>
      </c>
      <c r="K1438" s="37">
        <f t="shared" si="302"/>
        <v>58801</v>
      </c>
      <c r="L1438" s="37"/>
      <c r="M1438" s="37">
        <f t="shared" si="303"/>
        <v>13453</v>
      </c>
      <c r="N1438" s="37">
        <f t="shared" si="304"/>
        <v>59850</v>
      </c>
      <c r="O1438" s="37">
        <f t="shared" si="305"/>
        <v>73303</v>
      </c>
      <c r="P1438" s="37">
        <f t="shared" si="306"/>
        <v>73303</v>
      </c>
      <c r="Q1438" s="37">
        <f t="shared" si="307"/>
        <v>68826</v>
      </c>
    </row>
    <row r="1439" spans="1:17" s="34" customFormat="1" ht="15" x14ac:dyDescent="0.3">
      <c r="A1439" s="53">
        <v>71317</v>
      </c>
      <c r="B1439" s="54" t="s">
        <v>1765</v>
      </c>
      <c r="C1439" s="62">
        <v>1049.19</v>
      </c>
      <c r="D1439" s="35">
        <f t="shared" si="308"/>
        <v>1.4506687881891643E-6</v>
      </c>
      <c r="E1439" s="61">
        <f t="shared" si="296"/>
        <v>8457</v>
      </c>
      <c r="F1439" s="36">
        <f t="shared" si="297"/>
        <v>15016</v>
      </c>
      <c r="G1439" s="36">
        <f t="shared" si="298"/>
        <v>2955</v>
      </c>
      <c r="H1439" s="37">
        <f t="shared" si="299"/>
        <v>23</v>
      </c>
      <c r="I1439" s="37">
        <f t="shared" si="300"/>
        <v>906</v>
      </c>
      <c r="J1439" s="37">
        <f t="shared" si="301"/>
        <v>400</v>
      </c>
      <c r="K1439" s="37">
        <f t="shared" si="302"/>
        <v>1329</v>
      </c>
      <c r="L1439" s="37"/>
      <c r="M1439" s="37">
        <f t="shared" si="303"/>
        <v>304</v>
      </c>
      <c r="N1439" s="37">
        <f t="shared" si="304"/>
        <v>1353</v>
      </c>
      <c r="O1439" s="37">
        <f t="shared" si="305"/>
        <v>1657</v>
      </c>
      <c r="P1439" s="37">
        <f t="shared" si="306"/>
        <v>1657</v>
      </c>
      <c r="Q1439" s="37">
        <f t="shared" si="307"/>
        <v>1556</v>
      </c>
    </row>
    <row r="1440" spans="1:17" s="34" customFormat="1" ht="15" x14ac:dyDescent="0.3">
      <c r="A1440" s="53">
        <v>71319</v>
      </c>
      <c r="B1440" s="54" t="s">
        <v>1766</v>
      </c>
      <c r="C1440" s="62">
        <v>1575.72</v>
      </c>
      <c r="D1440" s="35">
        <f t="shared" si="308"/>
        <v>2.178678621532258E-6</v>
      </c>
      <c r="E1440" s="61">
        <f t="shared" si="296"/>
        <v>12701</v>
      </c>
      <c r="F1440" s="36">
        <f t="shared" si="297"/>
        <v>22552</v>
      </c>
      <c r="G1440" s="36">
        <f t="shared" si="298"/>
        <v>4437</v>
      </c>
      <c r="H1440" s="37">
        <f t="shared" si="299"/>
        <v>35</v>
      </c>
      <c r="I1440" s="37">
        <f t="shared" si="300"/>
        <v>1360</v>
      </c>
      <c r="J1440" s="37">
        <f t="shared" si="301"/>
        <v>600</v>
      </c>
      <c r="K1440" s="37">
        <f t="shared" si="302"/>
        <v>1995</v>
      </c>
      <c r="L1440" s="37"/>
      <c r="M1440" s="37">
        <f t="shared" si="303"/>
        <v>457</v>
      </c>
      <c r="N1440" s="37">
        <f t="shared" si="304"/>
        <v>2032</v>
      </c>
      <c r="O1440" s="37">
        <f t="shared" si="305"/>
        <v>2489</v>
      </c>
      <c r="P1440" s="37">
        <f t="shared" si="306"/>
        <v>2489</v>
      </c>
      <c r="Q1440" s="37">
        <f t="shared" si="307"/>
        <v>2336</v>
      </c>
    </row>
    <row r="1441" spans="1:17" s="34" customFormat="1" ht="15" x14ac:dyDescent="0.3">
      <c r="A1441" s="53">
        <v>71401</v>
      </c>
      <c r="B1441" s="54" t="s">
        <v>1767</v>
      </c>
      <c r="C1441" s="62">
        <v>1694.86</v>
      </c>
      <c r="D1441" s="35">
        <f t="shared" si="308"/>
        <v>2.3434082505078076E-6</v>
      </c>
      <c r="E1441" s="61">
        <f t="shared" si="296"/>
        <v>13661</v>
      </c>
      <c r="F1441" s="36">
        <f t="shared" si="297"/>
        <v>24258</v>
      </c>
      <c r="G1441" s="36">
        <f t="shared" si="298"/>
        <v>4773</v>
      </c>
      <c r="H1441" s="37">
        <f t="shared" si="299"/>
        <v>38</v>
      </c>
      <c r="I1441" s="37">
        <f t="shared" si="300"/>
        <v>1463</v>
      </c>
      <c r="J1441" s="37">
        <f t="shared" si="301"/>
        <v>646</v>
      </c>
      <c r="K1441" s="37">
        <f t="shared" si="302"/>
        <v>2147</v>
      </c>
      <c r="L1441" s="37"/>
      <c r="M1441" s="37">
        <f t="shared" si="303"/>
        <v>491</v>
      </c>
      <c r="N1441" s="37">
        <f t="shared" si="304"/>
        <v>2185</v>
      </c>
      <c r="O1441" s="37">
        <f t="shared" si="305"/>
        <v>2676</v>
      </c>
      <c r="P1441" s="37">
        <f t="shared" si="306"/>
        <v>2676</v>
      </c>
      <c r="Q1441" s="37">
        <f t="shared" si="307"/>
        <v>2513</v>
      </c>
    </row>
    <row r="1442" spans="1:17" s="34" customFormat="1" ht="15" x14ac:dyDescent="0.3">
      <c r="A1442" s="53">
        <v>71530</v>
      </c>
      <c r="B1442" s="54" t="s">
        <v>1768</v>
      </c>
      <c r="C1442" s="62">
        <v>430987.06</v>
      </c>
      <c r="D1442" s="35">
        <f t="shared" si="308"/>
        <v>5.9590681959932005E-4</v>
      </c>
      <c r="E1442" s="61">
        <f t="shared" si="296"/>
        <v>3473873</v>
      </c>
      <c r="F1442" s="36">
        <f t="shared" si="297"/>
        <v>6168476</v>
      </c>
      <c r="G1442" s="36">
        <f t="shared" si="298"/>
        <v>1213669</v>
      </c>
      <c r="H1442" s="37">
        <f t="shared" si="299"/>
        <v>9631</v>
      </c>
      <c r="I1442" s="37">
        <f t="shared" si="300"/>
        <v>372101</v>
      </c>
      <c r="J1442" s="37">
        <f t="shared" si="301"/>
        <v>164220</v>
      </c>
      <c r="K1442" s="37">
        <f t="shared" si="302"/>
        <v>545952</v>
      </c>
      <c r="L1442" s="37"/>
      <c r="M1442" s="37">
        <f t="shared" si="303"/>
        <v>124902</v>
      </c>
      <c r="N1442" s="37">
        <f t="shared" si="304"/>
        <v>555684</v>
      </c>
      <c r="O1442" s="37">
        <f t="shared" si="305"/>
        <v>680586</v>
      </c>
      <c r="P1442" s="37">
        <f t="shared" si="306"/>
        <v>680586</v>
      </c>
      <c r="Q1442" s="37">
        <f t="shared" si="307"/>
        <v>639023</v>
      </c>
    </row>
    <row r="1443" spans="1:17" s="34" customFormat="1" ht="15" x14ac:dyDescent="0.3">
      <c r="A1443" s="53">
        <v>71534</v>
      </c>
      <c r="B1443" s="54" t="s">
        <v>1769</v>
      </c>
      <c r="C1443" s="62">
        <v>687405.44</v>
      </c>
      <c r="D1443" s="35">
        <f t="shared" si="308"/>
        <v>9.5044521644262626E-4</v>
      </c>
      <c r="E1443" s="61">
        <f t="shared" si="296"/>
        <v>5540674</v>
      </c>
      <c r="F1443" s="36">
        <f t="shared" si="297"/>
        <v>9838449</v>
      </c>
      <c r="G1443" s="36">
        <f t="shared" si="298"/>
        <v>1935748</v>
      </c>
      <c r="H1443" s="37">
        <f t="shared" si="299"/>
        <v>15360</v>
      </c>
      <c r="I1443" s="37">
        <f t="shared" si="300"/>
        <v>593486</v>
      </c>
      <c r="J1443" s="37">
        <f t="shared" si="301"/>
        <v>261924</v>
      </c>
      <c r="K1443" s="37">
        <f t="shared" si="302"/>
        <v>870770</v>
      </c>
      <c r="L1443" s="37"/>
      <c r="M1443" s="37">
        <f t="shared" si="303"/>
        <v>199214</v>
      </c>
      <c r="N1443" s="37">
        <f t="shared" si="304"/>
        <v>886291</v>
      </c>
      <c r="O1443" s="37">
        <f t="shared" si="305"/>
        <v>1085505</v>
      </c>
      <c r="P1443" s="37">
        <f t="shared" si="306"/>
        <v>1085505</v>
      </c>
      <c r="Q1443" s="37">
        <f t="shared" si="307"/>
        <v>1019214</v>
      </c>
    </row>
    <row r="1444" spans="1:17" s="34" customFormat="1" ht="15" x14ac:dyDescent="0.3">
      <c r="A1444" s="53">
        <v>71535</v>
      </c>
      <c r="B1444" s="54" t="s">
        <v>1770</v>
      </c>
      <c r="C1444" s="62">
        <v>339613.99</v>
      </c>
      <c r="D1444" s="35">
        <f t="shared" si="308"/>
        <v>4.6956930139001221E-4</v>
      </c>
      <c r="E1444" s="61">
        <f t="shared" si="296"/>
        <v>2737381</v>
      </c>
      <c r="F1444" s="36">
        <f t="shared" si="297"/>
        <v>4860705</v>
      </c>
      <c r="G1444" s="36">
        <f t="shared" si="298"/>
        <v>956360</v>
      </c>
      <c r="H1444" s="37">
        <f t="shared" si="299"/>
        <v>7589</v>
      </c>
      <c r="I1444" s="37">
        <f t="shared" si="300"/>
        <v>293213</v>
      </c>
      <c r="J1444" s="37">
        <f t="shared" si="301"/>
        <v>129404</v>
      </c>
      <c r="K1444" s="37">
        <f t="shared" si="302"/>
        <v>430206</v>
      </c>
      <c r="L1444" s="37"/>
      <c r="M1444" s="37">
        <f t="shared" si="303"/>
        <v>98422</v>
      </c>
      <c r="N1444" s="37">
        <f t="shared" si="304"/>
        <v>437874</v>
      </c>
      <c r="O1444" s="37">
        <f t="shared" si="305"/>
        <v>536296</v>
      </c>
      <c r="P1444" s="37">
        <f t="shared" si="306"/>
        <v>536296</v>
      </c>
      <c r="Q1444" s="37">
        <f t="shared" si="307"/>
        <v>503545</v>
      </c>
    </row>
    <row r="1445" spans="1:17" s="34" customFormat="1" ht="15" x14ac:dyDescent="0.3">
      <c r="A1445" s="53">
        <v>71537</v>
      </c>
      <c r="B1445" s="54" t="s">
        <v>1771</v>
      </c>
      <c r="C1445" s="62">
        <v>431089.12</v>
      </c>
      <c r="D1445" s="35">
        <f t="shared" si="308"/>
        <v>5.9604793346479965E-4</v>
      </c>
      <c r="E1445" s="61">
        <f t="shared" si="296"/>
        <v>3474695</v>
      </c>
      <c r="F1445" s="36">
        <f t="shared" si="297"/>
        <v>6169937</v>
      </c>
      <c r="G1445" s="36">
        <f t="shared" si="298"/>
        <v>1213956</v>
      </c>
      <c r="H1445" s="37">
        <f t="shared" si="299"/>
        <v>9633</v>
      </c>
      <c r="I1445" s="37">
        <f t="shared" si="300"/>
        <v>372190</v>
      </c>
      <c r="J1445" s="37">
        <f t="shared" si="301"/>
        <v>164259</v>
      </c>
      <c r="K1445" s="37">
        <f t="shared" si="302"/>
        <v>546082</v>
      </c>
      <c r="L1445" s="37"/>
      <c r="M1445" s="37">
        <f t="shared" si="303"/>
        <v>124932</v>
      </c>
      <c r="N1445" s="37">
        <f t="shared" si="304"/>
        <v>555815</v>
      </c>
      <c r="O1445" s="37">
        <f t="shared" si="305"/>
        <v>680747</v>
      </c>
      <c r="P1445" s="37">
        <f t="shared" si="306"/>
        <v>680747</v>
      </c>
      <c r="Q1445" s="37">
        <f t="shared" si="307"/>
        <v>639175</v>
      </c>
    </row>
    <row r="1446" spans="1:17" s="34" customFormat="1" ht="15" x14ac:dyDescent="0.3">
      <c r="A1446" s="53">
        <v>71601</v>
      </c>
      <c r="B1446" s="54" t="s">
        <v>1772</v>
      </c>
      <c r="C1446" s="62">
        <v>6263.64</v>
      </c>
      <c r="D1446" s="35">
        <f t="shared" si="308"/>
        <v>8.6604590669499101E-6</v>
      </c>
      <c r="E1446" s="61">
        <f t="shared" si="296"/>
        <v>50487</v>
      </c>
      <c r="F1446" s="36">
        <f t="shared" si="297"/>
        <v>89648</v>
      </c>
      <c r="G1446" s="36">
        <f t="shared" si="298"/>
        <v>17639</v>
      </c>
      <c r="H1446" s="37">
        <f t="shared" si="299"/>
        <v>140</v>
      </c>
      <c r="I1446" s="37">
        <f t="shared" si="300"/>
        <v>5408</v>
      </c>
      <c r="J1446" s="37">
        <f t="shared" si="301"/>
        <v>2387</v>
      </c>
      <c r="K1446" s="37">
        <f t="shared" si="302"/>
        <v>7935</v>
      </c>
      <c r="L1446" s="37"/>
      <c r="M1446" s="37">
        <f t="shared" si="303"/>
        <v>1815</v>
      </c>
      <c r="N1446" s="37">
        <f t="shared" si="304"/>
        <v>8076</v>
      </c>
      <c r="O1446" s="37">
        <f t="shared" si="305"/>
        <v>9891</v>
      </c>
      <c r="P1446" s="37">
        <f t="shared" si="306"/>
        <v>9891</v>
      </c>
      <c r="Q1446" s="37">
        <f t="shared" si="307"/>
        <v>9287</v>
      </c>
    </row>
    <row r="1447" spans="1:17" s="34" customFormat="1" ht="15" x14ac:dyDescent="0.3">
      <c r="A1447" s="53">
        <v>71701</v>
      </c>
      <c r="B1447" s="54" t="s">
        <v>1773</v>
      </c>
      <c r="C1447" s="62">
        <v>27151.05</v>
      </c>
      <c r="D1447" s="35">
        <f t="shared" si="308"/>
        <v>3.754056062444686E-5</v>
      </c>
      <c r="E1447" s="61">
        <f t="shared" si="296"/>
        <v>218845</v>
      </c>
      <c r="F1447" s="36">
        <f t="shared" si="297"/>
        <v>388598</v>
      </c>
      <c r="G1447" s="36">
        <f t="shared" si="298"/>
        <v>76458</v>
      </c>
      <c r="H1447" s="37">
        <f t="shared" si="299"/>
        <v>607</v>
      </c>
      <c r="I1447" s="37">
        <f t="shared" si="300"/>
        <v>23441</v>
      </c>
      <c r="J1447" s="37">
        <f t="shared" si="301"/>
        <v>10345</v>
      </c>
      <c r="K1447" s="37">
        <f t="shared" si="302"/>
        <v>34393</v>
      </c>
      <c r="L1447" s="37"/>
      <c r="M1447" s="37">
        <f t="shared" si="303"/>
        <v>7869</v>
      </c>
      <c r="N1447" s="37">
        <f t="shared" si="304"/>
        <v>35007</v>
      </c>
      <c r="O1447" s="37">
        <f t="shared" si="305"/>
        <v>42876</v>
      </c>
      <c r="P1447" s="37">
        <f t="shared" si="306"/>
        <v>42876</v>
      </c>
      <c r="Q1447" s="37">
        <f t="shared" si="307"/>
        <v>40257</v>
      </c>
    </row>
    <row r="1448" spans="1:17" s="34" customFormat="1" ht="15" x14ac:dyDescent="0.3">
      <c r="A1448" s="53">
        <v>72201</v>
      </c>
      <c r="B1448" s="54" t="s">
        <v>1774</v>
      </c>
      <c r="C1448" s="62">
        <v>198892.85</v>
      </c>
      <c r="D1448" s="35">
        <f t="shared" si="308"/>
        <v>2.7500038095005597E-4</v>
      </c>
      <c r="E1448" s="61">
        <f t="shared" si="296"/>
        <v>1603130</v>
      </c>
      <c r="F1448" s="36">
        <f t="shared" si="297"/>
        <v>2846642</v>
      </c>
      <c r="G1448" s="36">
        <f t="shared" si="298"/>
        <v>560086</v>
      </c>
      <c r="H1448" s="37">
        <f t="shared" si="299"/>
        <v>4444</v>
      </c>
      <c r="I1448" s="37">
        <f t="shared" si="300"/>
        <v>171718</v>
      </c>
      <c r="J1448" s="37">
        <f t="shared" si="301"/>
        <v>75785</v>
      </c>
      <c r="K1448" s="37">
        <f t="shared" si="302"/>
        <v>251947</v>
      </c>
      <c r="L1448" s="37"/>
      <c r="M1448" s="37">
        <f t="shared" si="303"/>
        <v>57640</v>
      </c>
      <c r="N1448" s="37">
        <f t="shared" si="304"/>
        <v>256438</v>
      </c>
      <c r="O1448" s="37">
        <f t="shared" si="305"/>
        <v>314078</v>
      </c>
      <c r="P1448" s="37">
        <f t="shared" si="306"/>
        <v>314078</v>
      </c>
      <c r="Q1448" s="37">
        <f t="shared" si="307"/>
        <v>294898</v>
      </c>
    </row>
    <row r="1449" spans="1:17" s="34" customFormat="1" ht="15" x14ac:dyDescent="0.3">
      <c r="A1449" s="53">
        <v>72203</v>
      </c>
      <c r="B1449" s="54" t="s">
        <v>1775</v>
      </c>
      <c r="C1449" s="62">
        <v>8040.5</v>
      </c>
      <c r="D1449" s="35">
        <f t="shared" si="308"/>
        <v>1.1117245104733151E-5</v>
      </c>
      <c r="E1449" s="61">
        <f t="shared" si="296"/>
        <v>64809</v>
      </c>
      <c r="F1449" s="36">
        <f t="shared" si="297"/>
        <v>115079</v>
      </c>
      <c r="G1449" s="36">
        <f t="shared" si="298"/>
        <v>22642</v>
      </c>
      <c r="H1449" s="37">
        <f t="shared" si="299"/>
        <v>180</v>
      </c>
      <c r="I1449" s="37">
        <f t="shared" si="300"/>
        <v>6942</v>
      </c>
      <c r="J1449" s="37">
        <f t="shared" si="301"/>
        <v>3064</v>
      </c>
      <c r="K1449" s="37">
        <f t="shared" si="302"/>
        <v>10186</v>
      </c>
      <c r="L1449" s="37"/>
      <c r="M1449" s="37">
        <f t="shared" si="303"/>
        <v>2330</v>
      </c>
      <c r="N1449" s="37">
        <f t="shared" si="304"/>
        <v>10367</v>
      </c>
      <c r="O1449" s="37">
        <f t="shared" si="305"/>
        <v>12697</v>
      </c>
      <c r="P1449" s="37">
        <f t="shared" si="306"/>
        <v>12697</v>
      </c>
      <c r="Q1449" s="37">
        <f t="shared" si="307"/>
        <v>11922</v>
      </c>
    </row>
    <row r="1450" spans="1:17" s="34" customFormat="1" ht="15" x14ac:dyDescent="0.3">
      <c r="A1450" s="53">
        <v>72206</v>
      </c>
      <c r="B1450" s="54" t="s">
        <v>1776</v>
      </c>
      <c r="C1450" s="62">
        <v>205.42</v>
      </c>
      <c r="D1450" s="35">
        <f t="shared" si="308"/>
        <v>2.8402518368438328E-7</v>
      </c>
      <c r="E1450" s="61">
        <f t="shared" si="296"/>
        <v>1656</v>
      </c>
      <c r="F1450" s="36">
        <f t="shared" si="297"/>
        <v>2940</v>
      </c>
      <c r="G1450" s="36">
        <f t="shared" si="298"/>
        <v>578</v>
      </c>
      <c r="H1450" s="37">
        <f t="shared" si="299"/>
        <v>5</v>
      </c>
      <c r="I1450" s="37">
        <f t="shared" si="300"/>
        <v>177</v>
      </c>
      <c r="J1450" s="37">
        <f t="shared" si="301"/>
        <v>78</v>
      </c>
      <c r="K1450" s="37">
        <f t="shared" si="302"/>
        <v>260</v>
      </c>
      <c r="L1450" s="37"/>
      <c r="M1450" s="37">
        <f t="shared" si="303"/>
        <v>60</v>
      </c>
      <c r="N1450" s="37">
        <f t="shared" si="304"/>
        <v>265</v>
      </c>
      <c r="O1450" s="37">
        <f t="shared" si="305"/>
        <v>325</v>
      </c>
      <c r="P1450" s="37">
        <f t="shared" si="306"/>
        <v>325</v>
      </c>
      <c r="Q1450" s="37">
        <f t="shared" si="307"/>
        <v>305</v>
      </c>
    </row>
    <row r="1451" spans="1:17" s="34" customFormat="1" ht="15" x14ac:dyDescent="0.3">
      <c r="A1451" s="53">
        <v>72301</v>
      </c>
      <c r="B1451" s="54" t="s">
        <v>1777</v>
      </c>
      <c r="C1451" s="62">
        <v>117750.29</v>
      </c>
      <c r="D1451" s="35">
        <f t="shared" si="308"/>
        <v>1.6280813818586018E-4</v>
      </c>
      <c r="E1451" s="61">
        <f t="shared" si="296"/>
        <v>949099</v>
      </c>
      <c r="F1451" s="36">
        <f t="shared" si="297"/>
        <v>1685294</v>
      </c>
      <c r="G1451" s="36">
        <f t="shared" si="298"/>
        <v>331587</v>
      </c>
      <c r="H1451" s="37">
        <f t="shared" si="299"/>
        <v>2631</v>
      </c>
      <c r="I1451" s="37">
        <f t="shared" si="300"/>
        <v>101662</v>
      </c>
      <c r="J1451" s="37">
        <f t="shared" si="301"/>
        <v>44867</v>
      </c>
      <c r="K1451" s="37">
        <f t="shared" si="302"/>
        <v>149160</v>
      </c>
      <c r="L1451" s="37"/>
      <c r="M1451" s="37">
        <f t="shared" si="303"/>
        <v>34125</v>
      </c>
      <c r="N1451" s="37">
        <f t="shared" si="304"/>
        <v>151819</v>
      </c>
      <c r="O1451" s="37">
        <f t="shared" si="305"/>
        <v>185944</v>
      </c>
      <c r="P1451" s="37">
        <f t="shared" si="306"/>
        <v>185944</v>
      </c>
      <c r="Q1451" s="37">
        <f t="shared" si="307"/>
        <v>174588</v>
      </c>
    </row>
    <row r="1452" spans="1:17" s="34" customFormat="1" ht="15" x14ac:dyDescent="0.3">
      <c r="A1452" s="53">
        <v>72302</v>
      </c>
      <c r="B1452" s="54" t="s">
        <v>1778</v>
      </c>
      <c r="C1452" s="62">
        <v>2807.98</v>
      </c>
      <c r="D1452" s="35">
        <f t="shared" si="308"/>
        <v>3.8824702330935383E-6</v>
      </c>
      <c r="E1452" s="61">
        <f t="shared" si="296"/>
        <v>22633</v>
      </c>
      <c r="F1452" s="36">
        <f t="shared" si="297"/>
        <v>40189</v>
      </c>
      <c r="G1452" s="36">
        <f t="shared" si="298"/>
        <v>7907</v>
      </c>
      <c r="H1452" s="37">
        <f t="shared" si="299"/>
        <v>63</v>
      </c>
      <c r="I1452" s="37">
        <f t="shared" si="300"/>
        <v>2424</v>
      </c>
      <c r="J1452" s="37">
        <f t="shared" si="301"/>
        <v>1070</v>
      </c>
      <c r="K1452" s="37">
        <f t="shared" si="302"/>
        <v>3557</v>
      </c>
      <c r="L1452" s="37"/>
      <c r="M1452" s="37">
        <f t="shared" si="303"/>
        <v>814</v>
      </c>
      <c r="N1452" s="37">
        <f t="shared" si="304"/>
        <v>3620</v>
      </c>
      <c r="O1452" s="37">
        <f t="shared" si="305"/>
        <v>4434</v>
      </c>
      <c r="P1452" s="37">
        <f t="shared" si="306"/>
        <v>4434</v>
      </c>
      <c r="Q1452" s="37">
        <f t="shared" si="307"/>
        <v>4163</v>
      </c>
    </row>
    <row r="1453" spans="1:17" s="34" customFormat="1" ht="15" x14ac:dyDescent="0.3">
      <c r="A1453" s="53">
        <v>72304</v>
      </c>
      <c r="B1453" s="54" t="s">
        <v>1779</v>
      </c>
      <c r="C1453" s="62">
        <v>7932.66</v>
      </c>
      <c r="D1453" s="35">
        <f t="shared" si="308"/>
        <v>1.0968139487906532E-5</v>
      </c>
      <c r="E1453" s="61">
        <f t="shared" si="296"/>
        <v>63939</v>
      </c>
      <c r="F1453" s="36">
        <f t="shared" si="297"/>
        <v>113536</v>
      </c>
      <c r="G1453" s="36">
        <f t="shared" si="298"/>
        <v>22339</v>
      </c>
      <c r="H1453" s="37">
        <f t="shared" si="299"/>
        <v>177</v>
      </c>
      <c r="I1453" s="37">
        <f t="shared" si="300"/>
        <v>6849</v>
      </c>
      <c r="J1453" s="37">
        <f t="shared" si="301"/>
        <v>3023</v>
      </c>
      <c r="K1453" s="37">
        <f t="shared" si="302"/>
        <v>10049</v>
      </c>
      <c r="L1453" s="37"/>
      <c r="M1453" s="37">
        <f t="shared" si="303"/>
        <v>2299</v>
      </c>
      <c r="N1453" s="37">
        <f t="shared" si="304"/>
        <v>10228</v>
      </c>
      <c r="O1453" s="37">
        <f t="shared" si="305"/>
        <v>12527</v>
      </c>
      <c r="P1453" s="37">
        <f t="shared" si="306"/>
        <v>12527</v>
      </c>
      <c r="Q1453" s="37">
        <f t="shared" si="307"/>
        <v>11762</v>
      </c>
    </row>
    <row r="1454" spans="1:17" s="34" customFormat="1" ht="15" x14ac:dyDescent="0.3">
      <c r="A1454" s="53">
        <v>72306</v>
      </c>
      <c r="B1454" s="54" t="s">
        <v>1780</v>
      </c>
      <c r="C1454" s="62">
        <v>12334.44</v>
      </c>
      <c r="D1454" s="35">
        <f t="shared" si="308"/>
        <v>1.7054286761970621E-5</v>
      </c>
      <c r="E1454" s="61">
        <f t="shared" si="296"/>
        <v>99419</v>
      </c>
      <c r="F1454" s="36">
        <f t="shared" si="297"/>
        <v>176536</v>
      </c>
      <c r="G1454" s="36">
        <f t="shared" si="298"/>
        <v>34734</v>
      </c>
      <c r="H1454" s="37">
        <f t="shared" si="299"/>
        <v>276</v>
      </c>
      <c r="I1454" s="37">
        <f t="shared" si="300"/>
        <v>10649</v>
      </c>
      <c r="J1454" s="37">
        <f t="shared" si="301"/>
        <v>4700</v>
      </c>
      <c r="K1454" s="37">
        <f t="shared" si="302"/>
        <v>15625</v>
      </c>
      <c r="L1454" s="37"/>
      <c r="M1454" s="37">
        <f t="shared" si="303"/>
        <v>3575</v>
      </c>
      <c r="N1454" s="37">
        <f t="shared" si="304"/>
        <v>15903</v>
      </c>
      <c r="O1454" s="37">
        <f t="shared" si="305"/>
        <v>19478</v>
      </c>
      <c r="P1454" s="37">
        <f t="shared" si="306"/>
        <v>19478</v>
      </c>
      <c r="Q1454" s="37">
        <f t="shared" si="307"/>
        <v>18288</v>
      </c>
    </row>
    <row r="1455" spans="1:17" s="34" customFormat="1" ht="15" x14ac:dyDescent="0.3">
      <c r="A1455" s="53">
        <v>72308</v>
      </c>
      <c r="B1455" s="54" t="s">
        <v>1781</v>
      </c>
      <c r="C1455" s="62">
        <v>1197.57</v>
      </c>
      <c r="D1455" s="35">
        <f t="shared" si="308"/>
        <v>1.6558272769200022E-6</v>
      </c>
      <c r="E1455" s="61">
        <f t="shared" si="296"/>
        <v>9653</v>
      </c>
      <c r="F1455" s="36">
        <f t="shared" si="297"/>
        <v>17140</v>
      </c>
      <c r="G1455" s="36">
        <f t="shared" si="298"/>
        <v>3372</v>
      </c>
      <c r="H1455" s="37">
        <f t="shared" si="299"/>
        <v>27</v>
      </c>
      <c r="I1455" s="37">
        <f t="shared" si="300"/>
        <v>1034</v>
      </c>
      <c r="J1455" s="37">
        <f t="shared" si="301"/>
        <v>456</v>
      </c>
      <c r="K1455" s="37">
        <f t="shared" si="302"/>
        <v>1517</v>
      </c>
      <c r="L1455" s="37"/>
      <c r="M1455" s="37">
        <f t="shared" si="303"/>
        <v>347</v>
      </c>
      <c r="N1455" s="37">
        <f t="shared" si="304"/>
        <v>1544</v>
      </c>
      <c r="O1455" s="37">
        <f t="shared" si="305"/>
        <v>1891</v>
      </c>
      <c r="P1455" s="37">
        <f t="shared" si="306"/>
        <v>1891</v>
      </c>
      <c r="Q1455" s="37">
        <f t="shared" si="307"/>
        <v>1776</v>
      </c>
    </row>
    <row r="1456" spans="1:17" s="34" customFormat="1" ht="15" x14ac:dyDescent="0.3">
      <c r="A1456" s="53">
        <v>72310</v>
      </c>
      <c r="B1456" s="54" t="s">
        <v>1782</v>
      </c>
      <c r="C1456" s="62">
        <v>388.26</v>
      </c>
      <c r="D1456" s="35">
        <f t="shared" si="308"/>
        <v>5.3682999618975101E-7</v>
      </c>
      <c r="E1456" s="61">
        <f t="shared" si="296"/>
        <v>3129</v>
      </c>
      <c r="F1456" s="36">
        <f t="shared" si="297"/>
        <v>5557</v>
      </c>
      <c r="G1456" s="36">
        <f t="shared" si="298"/>
        <v>1093</v>
      </c>
      <c r="H1456" s="37">
        <f t="shared" si="299"/>
        <v>9</v>
      </c>
      <c r="I1456" s="37">
        <f t="shared" si="300"/>
        <v>335</v>
      </c>
      <c r="J1456" s="37">
        <f t="shared" si="301"/>
        <v>148</v>
      </c>
      <c r="K1456" s="37">
        <f t="shared" si="302"/>
        <v>492</v>
      </c>
      <c r="L1456" s="37"/>
      <c r="M1456" s="37">
        <f t="shared" si="303"/>
        <v>113</v>
      </c>
      <c r="N1456" s="37">
        <f t="shared" si="304"/>
        <v>501</v>
      </c>
      <c r="O1456" s="37">
        <f t="shared" si="305"/>
        <v>614</v>
      </c>
      <c r="P1456" s="37">
        <f t="shared" si="306"/>
        <v>614</v>
      </c>
      <c r="Q1456" s="37">
        <f t="shared" si="307"/>
        <v>576</v>
      </c>
    </row>
    <row r="1457" spans="1:17" s="34" customFormat="1" ht="15" x14ac:dyDescent="0.3">
      <c r="A1457" s="53">
        <v>72401</v>
      </c>
      <c r="B1457" s="54" t="s">
        <v>1783</v>
      </c>
      <c r="C1457" s="62">
        <v>283.2</v>
      </c>
      <c r="D1457" s="35">
        <f t="shared" si="308"/>
        <v>3.9156816288295853E-7</v>
      </c>
      <c r="E1457" s="61">
        <f t="shared" si="296"/>
        <v>2283</v>
      </c>
      <c r="F1457" s="36">
        <f t="shared" si="297"/>
        <v>4053</v>
      </c>
      <c r="G1457" s="36">
        <f t="shared" si="298"/>
        <v>797</v>
      </c>
      <c r="H1457" s="37">
        <f t="shared" si="299"/>
        <v>6</v>
      </c>
      <c r="I1457" s="37">
        <f t="shared" si="300"/>
        <v>245</v>
      </c>
      <c r="J1457" s="37">
        <f t="shared" si="301"/>
        <v>108</v>
      </c>
      <c r="K1457" s="37">
        <f t="shared" si="302"/>
        <v>359</v>
      </c>
      <c r="L1457" s="37"/>
      <c r="M1457" s="37">
        <f t="shared" si="303"/>
        <v>82</v>
      </c>
      <c r="N1457" s="37">
        <f t="shared" si="304"/>
        <v>365</v>
      </c>
      <c r="O1457" s="37">
        <f t="shared" si="305"/>
        <v>447</v>
      </c>
      <c r="P1457" s="37">
        <f t="shared" si="306"/>
        <v>447</v>
      </c>
      <c r="Q1457" s="37">
        <f t="shared" si="307"/>
        <v>420</v>
      </c>
    </row>
    <row r="1458" spans="1:17" s="34" customFormat="1" ht="15" x14ac:dyDescent="0.3">
      <c r="A1458" s="53">
        <v>72511</v>
      </c>
      <c r="B1458" s="54" t="s">
        <v>1784</v>
      </c>
      <c r="C1458" s="62">
        <v>466828.66</v>
      </c>
      <c r="D1458" s="35">
        <f t="shared" si="308"/>
        <v>6.4546342082384624E-4</v>
      </c>
      <c r="E1458" s="61">
        <f t="shared" si="296"/>
        <v>3762766</v>
      </c>
      <c r="F1458" s="36">
        <f t="shared" si="297"/>
        <v>6681457</v>
      </c>
      <c r="G1458" s="36">
        <f t="shared" si="298"/>
        <v>1314599</v>
      </c>
      <c r="H1458" s="37">
        <f t="shared" si="299"/>
        <v>10431</v>
      </c>
      <c r="I1458" s="37">
        <f t="shared" si="300"/>
        <v>403046</v>
      </c>
      <c r="J1458" s="37">
        <f t="shared" si="301"/>
        <v>177877</v>
      </c>
      <c r="K1458" s="37">
        <f t="shared" si="302"/>
        <v>591354</v>
      </c>
      <c r="L1458" s="37"/>
      <c r="M1458" s="37">
        <f t="shared" si="303"/>
        <v>135289</v>
      </c>
      <c r="N1458" s="37">
        <f t="shared" si="304"/>
        <v>601895</v>
      </c>
      <c r="O1458" s="37">
        <f t="shared" si="305"/>
        <v>737184</v>
      </c>
      <c r="P1458" s="37">
        <f t="shared" si="306"/>
        <v>737184</v>
      </c>
      <c r="Q1458" s="37">
        <f t="shared" si="307"/>
        <v>692166</v>
      </c>
    </row>
    <row r="1459" spans="1:17" s="34" customFormat="1" ht="15" x14ac:dyDescent="0.3">
      <c r="A1459" s="53">
        <v>72601</v>
      </c>
      <c r="B1459" s="54" t="s">
        <v>1785</v>
      </c>
      <c r="C1459" s="62">
        <v>7244.67</v>
      </c>
      <c r="D1459" s="35">
        <f t="shared" si="308"/>
        <v>1.0016886026106227E-5</v>
      </c>
      <c r="E1459" s="61">
        <f t="shared" si="296"/>
        <v>58394</v>
      </c>
      <c r="F1459" s="36">
        <f t="shared" si="297"/>
        <v>103689</v>
      </c>
      <c r="G1459" s="36">
        <f t="shared" si="298"/>
        <v>20401</v>
      </c>
      <c r="H1459" s="37">
        <f t="shared" si="299"/>
        <v>162</v>
      </c>
      <c r="I1459" s="37">
        <f t="shared" si="300"/>
        <v>6255</v>
      </c>
      <c r="J1459" s="37">
        <f t="shared" si="301"/>
        <v>2760</v>
      </c>
      <c r="K1459" s="37">
        <f t="shared" si="302"/>
        <v>9177</v>
      </c>
      <c r="L1459" s="37"/>
      <c r="M1459" s="37">
        <f t="shared" si="303"/>
        <v>2100</v>
      </c>
      <c r="N1459" s="37">
        <f t="shared" si="304"/>
        <v>9341</v>
      </c>
      <c r="O1459" s="37">
        <f t="shared" si="305"/>
        <v>11441</v>
      </c>
      <c r="P1459" s="37">
        <f t="shared" si="306"/>
        <v>11441</v>
      </c>
      <c r="Q1459" s="37">
        <f t="shared" si="307"/>
        <v>10742</v>
      </c>
    </row>
    <row r="1460" spans="1:17" s="34" customFormat="1" ht="15" x14ac:dyDescent="0.3">
      <c r="A1460" s="53">
        <v>73201</v>
      </c>
      <c r="B1460" s="54" t="s">
        <v>1786</v>
      </c>
      <c r="C1460" s="62">
        <v>288890.71999999997</v>
      </c>
      <c r="D1460" s="35">
        <f t="shared" si="308"/>
        <v>3.9943647070739816E-4</v>
      </c>
      <c r="E1460" s="61">
        <f t="shared" si="296"/>
        <v>2328538</v>
      </c>
      <c r="F1460" s="36">
        <f t="shared" si="297"/>
        <v>4134731</v>
      </c>
      <c r="G1460" s="36">
        <f t="shared" si="298"/>
        <v>813522</v>
      </c>
      <c r="H1460" s="37">
        <f t="shared" si="299"/>
        <v>6455</v>
      </c>
      <c r="I1460" s="37">
        <f t="shared" si="300"/>
        <v>249420</v>
      </c>
      <c r="J1460" s="37">
        <f t="shared" si="301"/>
        <v>110077</v>
      </c>
      <c r="K1460" s="37">
        <f t="shared" si="302"/>
        <v>365952</v>
      </c>
      <c r="L1460" s="37"/>
      <c r="M1460" s="37">
        <f t="shared" si="303"/>
        <v>83722</v>
      </c>
      <c r="N1460" s="37">
        <f t="shared" si="304"/>
        <v>372475</v>
      </c>
      <c r="O1460" s="37">
        <f t="shared" si="305"/>
        <v>456197</v>
      </c>
      <c r="P1460" s="37">
        <f t="shared" si="306"/>
        <v>456197</v>
      </c>
      <c r="Q1460" s="37">
        <f t="shared" si="307"/>
        <v>428338</v>
      </c>
    </row>
    <row r="1461" spans="1:17" s="34" customFormat="1" ht="15" x14ac:dyDescent="0.3">
      <c r="A1461" s="53">
        <v>73203</v>
      </c>
      <c r="B1461" s="54" t="s">
        <v>1787</v>
      </c>
      <c r="C1461" s="62">
        <v>12047.06</v>
      </c>
      <c r="D1461" s="35">
        <f t="shared" si="308"/>
        <v>1.6656939097248496E-5</v>
      </c>
      <c r="E1461" s="61">
        <f t="shared" si="296"/>
        <v>97103</v>
      </c>
      <c r="F1461" s="36">
        <f t="shared" si="297"/>
        <v>172423</v>
      </c>
      <c r="G1461" s="36">
        <f t="shared" si="298"/>
        <v>33925</v>
      </c>
      <c r="H1461" s="37">
        <f t="shared" si="299"/>
        <v>269</v>
      </c>
      <c r="I1461" s="37">
        <f t="shared" si="300"/>
        <v>10401</v>
      </c>
      <c r="J1461" s="37">
        <f t="shared" si="301"/>
        <v>4590</v>
      </c>
      <c r="K1461" s="37">
        <f t="shared" si="302"/>
        <v>15260</v>
      </c>
      <c r="L1461" s="37"/>
      <c r="M1461" s="37">
        <f t="shared" si="303"/>
        <v>3491</v>
      </c>
      <c r="N1461" s="37">
        <f t="shared" si="304"/>
        <v>15533</v>
      </c>
      <c r="O1461" s="37">
        <f t="shared" si="305"/>
        <v>19024</v>
      </c>
      <c r="P1461" s="37">
        <f t="shared" si="306"/>
        <v>19024</v>
      </c>
      <c r="Q1461" s="37">
        <f t="shared" si="307"/>
        <v>17862</v>
      </c>
    </row>
    <row r="1462" spans="1:17" s="34" customFormat="1" ht="15" x14ac:dyDescent="0.3">
      <c r="A1462" s="53">
        <v>73301</v>
      </c>
      <c r="B1462" s="54" t="s">
        <v>1788</v>
      </c>
      <c r="C1462" s="62">
        <v>142255.82999999999</v>
      </c>
      <c r="D1462" s="35">
        <f t="shared" si="308"/>
        <v>1.9669086868817252E-4</v>
      </c>
      <c r="E1462" s="61">
        <f t="shared" si="296"/>
        <v>1146621</v>
      </c>
      <c r="F1462" s="36">
        <f t="shared" si="297"/>
        <v>2036028</v>
      </c>
      <c r="G1462" s="36">
        <f t="shared" si="298"/>
        <v>400595</v>
      </c>
      <c r="H1462" s="37">
        <f t="shared" si="299"/>
        <v>3179</v>
      </c>
      <c r="I1462" s="37">
        <f t="shared" si="300"/>
        <v>122819</v>
      </c>
      <c r="J1462" s="37">
        <f t="shared" si="301"/>
        <v>54204</v>
      </c>
      <c r="K1462" s="37">
        <f t="shared" si="302"/>
        <v>180202</v>
      </c>
      <c r="L1462" s="37"/>
      <c r="M1462" s="37">
        <f t="shared" si="303"/>
        <v>41226</v>
      </c>
      <c r="N1462" s="37">
        <f t="shared" si="304"/>
        <v>183414</v>
      </c>
      <c r="O1462" s="37">
        <f t="shared" si="305"/>
        <v>224640</v>
      </c>
      <c r="P1462" s="37">
        <f t="shared" si="306"/>
        <v>224640</v>
      </c>
      <c r="Q1462" s="37">
        <f t="shared" si="307"/>
        <v>210922</v>
      </c>
    </row>
    <row r="1463" spans="1:17" s="34" customFormat="1" ht="15" x14ac:dyDescent="0.3">
      <c r="A1463" s="53">
        <v>73302</v>
      </c>
      <c r="B1463" s="54" t="s">
        <v>1789</v>
      </c>
      <c r="C1463" s="62">
        <v>74731.539999999994</v>
      </c>
      <c r="D1463" s="35">
        <f t="shared" si="308"/>
        <v>1.0332800786445737E-4</v>
      </c>
      <c r="E1463" s="61">
        <f t="shared" si="296"/>
        <v>602356</v>
      </c>
      <c r="F1463" s="36">
        <f t="shared" si="297"/>
        <v>1069591</v>
      </c>
      <c r="G1463" s="36">
        <f t="shared" si="298"/>
        <v>210446</v>
      </c>
      <c r="H1463" s="37">
        <f t="shared" si="299"/>
        <v>1670</v>
      </c>
      <c r="I1463" s="37">
        <f t="shared" si="300"/>
        <v>64521</v>
      </c>
      <c r="J1463" s="37">
        <f t="shared" si="301"/>
        <v>28475</v>
      </c>
      <c r="K1463" s="37">
        <f t="shared" si="302"/>
        <v>94666</v>
      </c>
      <c r="L1463" s="37"/>
      <c r="M1463" s="37">
        <f t="shared" si="303"/>
        <v>21658</v>
      </c>
      <c r="N1463" s="37">
        <f t="shared" si="304"/>
        <v>96353</v>
      </c>
      <c r="O1463" s="37">
        <f t="shared" si="305"/>
        <v>118011</v>
      </c>
      <c r="P1463" s="37">
        <f t="shared" si="306"/>
        <v>118011</v>
      </c>
      <c r="Q1463" s="37">
        <f t="shared" si="307"/>
        <v>110804</v>
      </c>
    </row>
    <row r="1464" spans="1:17" s="34" customFormat="1" ht="15" x14ac:dyDescent="0.3">
      <c r="A1464" s="53">
        <v>73303</v>
      </c>
      <c r="B1464" s="54" t="s">
        <v>1790</v>
      </c>
      <c r="C1464" s="62">
        <v>1100482.7</v>
      </c>
      <c r="D1464" s="35">
        <f t="shared" si="308"/>
        <v>1.5215889446450494E-3</v>
      </c>
      <c r="E1464" s="61">
        <f t="shared" si="296"/>
        <v>8870189</v>
      </c>
      <c r="F1464" s="36">
        <f t="shared" si="297"/>
        <v>15750592</v>
      </c>
      <c r="G1464" s="36">
        <f t="shared" si="298"/>
        <v>3098982</v>
      </c>
      <c r="H1464" s="37">
        <f t="shared" si="299"/>
        <v>24591</v>
      </c>
      <c r="I1464" s="37">
        <f t="shared" si="300"/>
        <v>950124</v>
      </c>
      <c r="J1464" s="37">
        <f t="shared" si="301"/>
        <v>419319</v>
      </c>
      <c r="K1464" s="37">
        <f t="shared" si="302"/>
        <v>1394034</v>
      </c>
      <c r="L1464" s="37"/>
      <c r="M1464" s="37">
        <f t="shared" si="303"/>
        <v>318926</v>
      </c>
      <c r="N1464" s="37">
        <f t="shared" si="304"/>
        <v>1418883</v>
      </c>
      <c r="O1464" s="37">
        <f t="shared" si="305"/>
        <v>1737809</v>
      </c>
      <c r="P1464" s="37">
        <f t="shared" si="306"/>
        <v>1737809</v>
      </c>
      <c r="Q1464" s="37">
        <f t="shared" si="307"/>
        <v>1631683</v>
      </c>
    </row>
    <row r="1465" spans="1:17" s="34" customFormat="1" ht="15" x14ac:dyDescent="0.3">
      <c r="A1465" s="53">
        <v>73304</v>
      </c>
      <c r="B1465" s="54" t="s">
        <v>1791</v>
      </c>
      <c r="C1465" s="62">
        <v>3617.6</v>
      </c>
      <c r="D1465" s="35">
        <f t="shared" si="308"/>
        <v>5.001896137165928E-6</v>
      </c>
      <c r="E1465" s="61">
        <f t="shared" si="296"/>
        <v>29159</v>
      </c>
      <c r="F1465" s="36">
        <f t="shared" si="297"/>
        <v>51777</v>
      </c>
      <c r="G1465" s="36">
        <f t="shared" si="298"/>
        <v>10187</v>
      </c>
      <c r="H1465" s="37">
        <f t="shared" si="299"/>
        <v>81</v>
      </c>
      <c r="I1465" s="37">
        <f t="shared" si="300"/>
        <v>3123</v>
      </c>
      <c r="J1465" s="37">
        <f t="shared" si="301"/>
        <v>1378</v>
      </c>
      <c r="K1465" s="37">
        <f t="shared" si="302"/>
        <v>4582</v>
      </c>
      <c r="L1465" s="37"/>
      <c r="M1465" s="37">
        <f t="shared" si="303"/>
        <v>1048</v>
      </c>
      <c r="N1465" s="37">
        <f t="shared" si="304"/>
        <v>4664</v>
      </c>
      <c r="O1465" s="37">
        <f t="shared" si="305"/>
        <v>5712</v>
      </c>
      <c r="P1465" s="37">
        <f t="shared" si="306"/>
        <v>5712</v>
      </c>
      <c r="Q1465" s="37">
        <f t="shared" si="307"/>
        <v>5364</v>
      </c>
    </row>
    <row r="1466" spans="1:17" s="34" customFormat="1" ht="15" x14ac:dyDescent="0.3">
      <c r="A1466" s="53">
        <v>73306</v>
      </c>
      <c r="B1466" s="54" t="s">
        <v>1792</v>
      </c>
      <c r="C1466" s="62">
        <v>94.4</v>
      </c>
      <c r="D1466" s="35">
        <f t="shared" si="308"/>
        <v>1.305227209609862E-7</v>
      </c>
      <c r="E1466" s="61">
        <f t="shared" si="296"/>
        <v>761</v>
      </c>
      <c r="F1466" s="36">
        <f t="shared" si="297"/>
        <v>1351</v>
      </c>
      <c r="G1466" s="36">
        <f t="shared" si="298"/>
        <v>266</v>
      </c>
      <c r="H1466" s="37">
        <f t="shared" si="299"/>
        <v>2</v>
      </c>
      <c r="I1466" s="37">
        <f t="shared" si="300"/>
        <v>82</v>
      </c>
      <c r="J1466" s="37">
        <f t="shared" si="301"/>
        <v>36</v>
      </c>
      <c r="K1466" s="37">
        <f t="shared" si="302"/>
        <v>120</v>
      </c>
      <c r="L1466" s="37"/>
      <c r="M1466" s="37">
        <f t="shared" si="303"/>
        <v>27</v>
      </c>
      <c r="N1466" s="37">
        <f t="shared" si="304"/>
        <v>122</v>
      </c>
      <c r="O1466" s="37">
        <f t="shared" si="305"/>
        <v>149</v>
      </c>
      <c r="P1466" s="37">
        <f t="shared" si="306"/>
        <v>149</v>
      </c>
      <c r="Q1466" s="37">
        <f t="shared" si="307"/>
        <v>140</v>
      </c>
    </row>
    <row r="1467" spans="1:17" s="34" customFormat="1" ht="15" x14ac:dyDescent="0.3">
      <c r="A1467" s="53">
        <v>73309</v>
      </c>
      <c r="B1467" s="54" t="s">
        <v>1793</v>
      </c>
      <c r="C1467" s="62">
        <v>13095.86</v>
      </c>
      <c r="D1467" s="35">
        <f t="shared" si="308"/>
        <v>1.8107068649620132E-5</v>
      </c>
      <c r="E1467" s="61">
        <f t="shared" si="296"/>
        <v>105556</v>
      </c>
      <c r="F1467" s="36">
        <f t="shared" si="297"/>
        <v>187434</v>
      </c>
      <c r="G1467" s="36">
        <f t="shared" si="298"/>
        <v>36878</v>
      </c>
      <c r="H1467" s="37">
        <f t="shared" si="299"/>
        <v>293</v>
      </c>
      <c r="I1467" s="37">
        <f t="shared" si="300"/>
        <v>11307</v>
      </c>
      <c r="J1467" s="37">
        <f t="shared" si="301"/>
        <v>4990</v>
      </c>
      <c r="K1467" s="37">
        <f t="shared" si="302"/>
        <v>16590</v>
      </c>
      <c r="L1467" s="37"/>
      <c r="M1467" s="37">
        <f t="shared" si="303"/>
        <v>3795</v>
      </c>
      <c r="N1467" s="37">
        <f t="shared" si="304"/>
        <v>16885</v>
      </c>
      <c r="O1467" s="37">
        <f t="shared" si="305"/>
        <v>20680</v>
      </c>
      <c r="P1467" s="37">
        <f t="shared" si="306"/>
        <v>20680</v>
      </c>
      <c r="Q1467" s="37">
        <f t="shared" si="307"/>
        <v>19417</v>
      </c>
    </row>
    <row r="1468" spans="1:17" s="34" customFormat="1" ht="15" x14ac:dyDescent="0.3">
      <c r="A1468" s="53">
        <v>73311</v>
      </c>
      <c r="B1468" s="54" t="s">
        <v>1794</v>
      </c>
      <c r="C1468" s="62">
        <v>1331.04</v>
      </c>
      <c r="D1468" s="35">
        <f t="shared" si="308"/>
        <v>1.8403703655499052E-6</v>
      </c>
      <c r="E1468" s="61">
        <f t="shared" si="296"/>
        <v>10729</v>
      </c>
      <c r="F1468" s="36">
        <f t="shared" si="297"/>
        <v>19050</v>
      </c>
      <c r="G1468" s="36">
        <f t="shared" si="298"/>
        <v>3748</v>
      </c>
      <c r="H1468" s="37">
        <f t="shared" si="299"/>
        <v>30</v>
      </c>
      <c r="I1468" s="37">
        <f t="shared" si="300"/>
        <v>1149</v>
      </c>
      <c r="J1468" s="37">
        <f t="shared" si="301"/>
        <v>507</v>
      </c>
      <c r="K1468" s="37">
        <f t="shared" si="302"/>
        <v>1686</v>
      </c>
      <c r="L1468" s="37"/>
      <c r="M1468" s="37">
        <f t="shared" si="303"/>
        <v>386</v>
      </c>
      <c r="N1468" s="37">
        <f t="shared" si="304"/>
        <v>1716</v>
      </c>
      <c r="O1468" s="37">
        <f t="shared" si="305"/>
        <v>2102</v>
      </c>
      <c r="P1468" s="37">
        <f t="shared" si="306"/>
        <v>2102</v>
      </c>
      <c r="Q1468" s="37">
        <f t="shared" si="307"/>
        <v>1974</v>
      </c>
    </row>
    <row r="1469" spans="1:17" s="34" customFormat="1" ht="15" x14ac:dyDescent="0.3">
      <c r="A1469" s="53">
        <v>73312</v>
      </c>
      <c r="B1469" s="54" t="s">
        <v>1795</v>
      </c>
      <c r="C1469" s="62">
        <v>453.12</v>
      </c>
      <c r="D1469" s="35">
        <f t="shared" si="308"/>
        <v>6.2650906061273368E-7</v>
      </c>
      <c r="E1469" s="61">
        <f t="shared" si="296"/>
        <v>3652</v>
      </c>
      <c r="F1469" s="36">
        <f t="shared" si="297"/>
        <v>6485</v>
      </c>
      <c r="G1469" s="36">
        <f t="shared" si="298"/>
        <v>1276</v>
      </c>
      <c r="H1469" s="37">
        <f t="shared" si="299"/>
        <v>10</v>
      </c>
      <c r="I1469" s="37">
        <f t="shared" si="300"/>
        <v>391</v>
      </c>
      <c r="J1469" s="37">
        <f t="shared" si="301"/>
        <v>173</v>
      </c>
      <c r="K1469" s="37">
        <f t="shared" si="302"/>
        <v>574</v>
      </c>
      <c r="L1469" s="37"/>
      <c r="M1469" s="37">
        <f t="shared" si="303"/>
        <v>131</v>
      </c>
      <c r="N1469" s="37">
        <f t="shared" si="304"/>
        <v>584</v>
      </c>
      <c r="O1469" s="37">
        <f t="shared" si="305"/>
        <v>715</v>
      </c>
      <c r="P1469" s="37">
        <f t="shared" si="306"/>
        <v>715</v>
      </c>
      <c r="Q1469" s="37">
        <f t="shared" si="307"/>
        <v>672</v>
      </c>
    </row>
    <row r="1470" spans="1:17" s="34" customFormat="1" ht="15" x14ac:dyDescent="0.3">
      <c r="A1470" s="53">
        <v>73313</v>
      </c>
      <c r="B1470" s="54" t="s">
        <v>1796</v>
      </c>
      <c r="C1470" s="62">
        <v>37.76</v>
      </c>
      <c r="D1470" s="35">
        <f t="shared" si="308"/>
        <v>5.2209088384394473E-8</v>
      </c>
      <c r="E1470" s="61">
        <f t="shared" si="296"/>
        <v>304</v>
      </c>
      <c r="F1470" s="36">
        <f t="shared" si="297"/>
        <v>540</v>
      </c>
      <c r="G1470" s="36">
        <f t="shared" si="298"/>
        <v>106</v>
      </c>
      <c r="H1470" s="37">
        <f t="shared" si="299"/>
        <v>1</v>
      </c>
      <c r="I1470" s="37">
        <f t="shared" si="300"/>
        <v>33</v>
      </c>
      <c r="J1470" s="37">
        <f t="shared" si="301"/>
        <v>14</v>
      </c>
      <c r="K1470" s="37">
        <f t="shared" si="302"/>
        <v>48</v>
      </c>
      <c r="L1470" s="37"/>
      <c r="M1470" s="37">
        <f t="shared" si="303"/>
        <v>11</v>
      </c>
      <c r="N1470" s="37">
        <f t="shared" si="304"/>
        <v>49</v>
      </c>
      <c r="O1470" s="37">
        <f t="shared" si="305"/>
        <v>60</v>
      </c>
      <c r="P1470" s="37">
        <f t="shared" si="306"/>
        <v>60</v>
      </c>
      <c r="Q1470" s="37">
        <f t="shared" si="307"/>
        <v>56</v>
      </c>
    </row>
    <row r="1471" spans="1:17" s="34" customFormat="1" ht="15" x14ac:dyDescent="0.3">
      <c r="A1471" s="53">
        <v>73316</v>
      </c>
      <c r="B1471" s="54" t="s">
        <v>1797</v>
      </c>
      <c r="C1471" s="62">
        <v>1540.4</v>
      </c>
      <c r="D1471" s="35">
        <f t="shared" si="308"/>
        <v>2.1298432136472787E-6</v>
      </c>
      <c r="E1471" s="61">
        <f t="shared" si="296"/>
        <v>12416</v>
      </c>
      <c r="F1471" s="36">
        <f t="shared" si="297"/>
        <v>22047</v>
      </c>
      <c r="G1471" s="36">
        <f t="shared" si="298"/>
        <v>4338</v>
      </c>
      <c r="H1471" s="37">
        <f t="shared" si="299"/>
        <v>34</v>
      </c>
      <c r="I1471" s="37">
        <f t="shared" si="300"/>
        <v>1330</v>
      </c>
      <c r="J1471" s="37">
        <f t="shared" si="301"/>
        <v>587</v>
      </c>
      <c r="K1471" s="37">
        <f t="shared" si="302"/>
        <v>1951</v>
      </c>
      <c r="L1471" s="37"/>
      <c r="M1471" s="37">
        <f t="shared" si="303"/>
        <v>446</v>
      </c>
      <c r="N1471" s="37">
        <f t="shared" si="304"/>
        <v>1986</v>
      </c>
      <c r="O1471" s="37">
        <f t="shared" si="305"/>
        <v>2432</v>
      </c>
      <c r="P1471" s="37">
        <f t="shared" si="306"/>
        <v>2432</v>
      </c>
      <c r="Q1471" s="37">
        <f t="shared" si="307"/>
        <v>2284</v>
      </c>
    </row>
    <row r="1472" spans="1:17" s="34" customFormat="1" ht="15" x14ac:dyDescent="0.3">
      <c r="A1472" s="53">
        <v>73319</v>
      </c>
      <c r="B1472" s="54" t="s">
        <v>1798</v>
      </c>
      <c r="C1472" s="62">
        <v>316.68</v>
      </c>
      <c r="D1472" s="35">
        <f t="shared" si="308"/>
        <v>4.3785948383395238E-7</v>
      </c>
      <c r="E1472" s="61">
        <f t="shared" si="296"/>
        <v>2553</v>
      </c>
      <c r="F1472" s="36">
        <f t="shared" si="297"/>
        <v>4532</v>
      </c>
      <c r="G1472" s="36">
        <f t="shared" si="298"/>
        <v>892</v>
      </c>
      <c r="H1472" s="37">
        <f t="shared" si="299"/>
        <v>7</v>
      </c>
      <c r="I1472" s="37">
        <f t="shared" si="300"/>
        <v>273</v>
      </c>
      <c r="J1472" s="37">
        <f t="shared" si="301"/>
        <v>121</v>
      </c>
      <c r="K1472" s="37">
        <f t="shared" si="302"/>
        <v>401</v>
      </c>
      <c r="L1472" s="37"/>
      <c r="M1472" s="37">
        <f t="shared" si="303"/>
        <v>92</v>
      </c>
      <c r="N1472" s="37">
        <f t="shared" si="304"/>
        <v>408</v>
      </c>
      <c r="O1472" s="37">
        <f t="shared" si="305"/>
        <v>500</v>
      </c>
      <c r="P1472" s="37">
        <f t="shared" si="306"/>
        <v>500</v>
      </c>
      <c r="Q1472" s="37">
        <f t="shared" si="307"/>
        <v>470</v>
      </c>
    </row>
    <row r="1473" spans="1:17" s="34" customFormat="1" ht="15" x14ac:dyDescent="0.3">
      <c r="A1473" s="53">
        <v>73321</v>
      </c>
      <c r="B1473" s="54" t="s">
        <v>1799</v>
      </c>
      <c r="C1473" s="62">
        <v>2888.02</v>
      </c>
      <c r="D1473" s="35">
        <f t="shared" si="308"/>
        <v>3.9931380147218999E-6</v>
      </c>
      <c r="E1473" s="61">
        <f t="shared" si="296"/>
        <v>23278</v>
      </c>
      <c r="F1473" s="36">
        <f t="shared" si="297"/>
        <v>41335</v>
      </c>
      <c r="G1473" s="36">
        <f t="shared" si="298"/>
        <v>8133</v>
      </c>
      <c r="H1473" s="37">
        <f t="shared" si="299"/>
        <v>65</v>
      </c>
      <c r="I1473" s="37">
        <f t="shared" si="300"/>
        <v>2493</v>
      </c>
      <c r="J1473" s="37">
        <f t="shared" si="301"/>
        <v>1100</v>
      </c>
      <c r="K1473" s="37">
        <f t="shared" si="302"/>
        <v>3658</v>
      </c>
      <c r="L1473" s="37"/>
      <c r="M1473" s="37">
        <f t="shared" si="303"/>
        <v>837</v>
      </c>
      <c r="N1473" s="37">
        <f t="shared" si="304"/>
        <v>3724</v>
      </c>
      <c r="O1473" s="37">
        <f t="shared" si="305"/>
        <v>4561</v>
      </c>
      <c r="P1473" s="37">
        <f t="shared" si="306"/>
        <v>4561</v>
      </c>
      <c r="Q1473" s="37">
        <f t="shared" si="307"/>
        <v>4282</v>
      </c>
    </row>
    <row r="1474" spans="1:17" s="34" customFormat="1" ht="15" x14ac:dyDescent="0.3">
      <c r="A1474" s="53">
        <v>73323</v>
      </c>
      <c r="B1474" s="54" t="s">
        <v>1800</v>
      </c>
      <c r="C1474" s="62">
        <v>10226.59</v>
      </c>
      <c r="D1474" s="35">
        <f t="shared" si="308"/>
        <v>1.4139855433817921E-5</v>
      </c>
      <c r="E1474" s="61">
        <f t="shared" si="296"/>
        <v>82429</v>
      </c>
      <c r="F1474" s="36">
        <f t="shared" si="297"/>
        <v>146367</v>
      </c>
      <c r="G1474" s="36">
        <f t="shared" si="298"/>
        <v>28798</v>
      </c>
      <c r="H1474" s="37">
        <f t="shared" si="299"/>
        <v>229</v>
      </c>
      <c r="I1474" s="37">
        <f t="shared" si="300"/>
        <v>8829</v>
      </c>
      <c r="J1474" s="37">
        <f t="shared" si="301"/>
        <v>3897</v>
      </c>
      <c r="K1474" s="37">
        <f t="shared" si="302"/>
        <v>12955</v>
      </c>
      <c r="L1474" s="37"/>
      <c r="M1474" s="37">
        <f t="shared" si="303"/>
        <v>2964</v>
      </c>
      <c r="N1474" s="37">
        <f t="shared" si="304"/>
        <v>13185</v>
      </c>
      <c r="O1474" s="37">
        <f t="shared" si="305"/>
        <v>16149</v>
      </c>
      <c r="P1474" s="37">
        <f t="shared" si="306"/>
        <v>16149</v>
      </c>
      <c r="Q1474" s="37">
        <f t="shared" si="307"/>
        <v>15163</v>
      </c>
    </row>
    <row r="1475" spans="1:17" s="34" customFormat="1" ht="15" x14ac:dyDescent="0.3">
      <c r="A1475" s="53">
        <v>73324</v>
      </c>
      <c r="B1475" s="54" t="s">
        <v>1801</v>
      </c>
      <c r="C1475" s="62">
        <v>9791.9699999999993</v>
      </c>
      <c r="D1475" s="35">
        <f t="shared" si="308"/>
        <v>1.3538925508139277E-5</v>
      </c>
      <c r="E1475" s="61">
        <f t="shared" si="296"/>
        <v>78926</v>
      </c>
      <c r="F1475" s="36">
        <f t="shared" si="297"/>
        <v>140147</v>
      </c>
      <c r="G1475" s="36">
        <f t="shared" si="298"/>
        <v>27574</v>
      </c>
      <c r="H1475" s="37">
        <f t="shared" si="299"/>
        <v>219</v>
      </c>
      <c r="I1475" s="37">
        <f t="shared" si="300"/>
        <v>8454</v>
      </c>
      <c r="J1475" s="37">
        <f t="shared" si="301"/>
        <v>3731</v>
      </c>
      <c r="K1475" s="37">
        <f t="shared" si="302"/>
        <v>12404</v>
      </c>
      <c r="L1475" s="37"/>
      <c r="M1475" s="37">
        <f t="shared" si="303"/>
        <v>2838</v>
      </c>
      <c r="N1475" s="37">
        <f t="shared" si="304"/>
        <v>12625</v>
      </c>
      <c r="O1475" s="37">
        <f t="shared" si="305"/>
        <v>15463</v>
      </c>
      <c r="P1475" s="37">
        <f t="shared" si="306"/>
        <v>15463</v>
      </c>
      <c r="Q1475" s="37">
        <f t="shared" si="307"/>
        <v>14519</v>
      </c>
    </row>
    <row r="1476" spans="1:17" s="34" customFormat="1" ht="15" x14ac:dyDescent="0.3">
      <c r="A1476" s="53">
        <v>73552</v>
      </c>
      <c r="B1476" s="54" t="s">
        <v>1802</v>
      </c>
      <c r="C1476" s="62">
        <v>756896.18</v>
      </c>
      <c r="D1476" s="35">
        <f t="shared" si="308"/>
        <v>1.0465270010442413E-3</v>
      </c>
      <c r="E1476" s="61">
        <f t="shared" si="296"/>
        <v>6100788</v>
      </c>
      <c r="F1476" s="36">
        <f t="shared" si="297"/>
        <v>10833031</v>
      </c>
      <c r="G1476" s="36">
        <f t="shared" si="298"/>
        <v>2131436</v>
      </c>
      <c r="H1476" s="37">
        <f t="shared" si="299"/>
        <v>16913</v>
      </c>
      <c r="I1476" s="37">
        <f t="shared" si="300"/>
        <v>653482</v>
      </c>
      <c r="J1476" s="37">
        <f t="shared" si="301"/>
        <v>288402</v>
      </c>
      <c r="K1476" s="37">
        <f t="shared" si="302"/>
        <v>958797</v>
      </c>
      <c r="L1476" s="37"/>
      <c r="M1476" s="37">
        <f t="shared" si="303"/>
        <v>219353</v>
      </c>
      <c r="N1476" s="37">
        <f t="shared" si="304"/>
        <v>975887</v>
      </c>
      <c r="O1476" s="37">
        <f t="shared" si="305"/>
        <v>1195240</v>
      </c>
      <c r="P1476" s="37">
        <f t="shared" si="306"/>
        <v>1195240</v>
      </c>
      <c r="Q1476" s="37">
        <f t="shared" si="307"/>
        <v>1122248</v>
      </c>
    </row>
    <row r="1477" spans="1:17" s="34" customFormat="1" ht="15" x14ac:dyDescent="0.3">
      <c r="A1477" s="53">
        <v>73553</v>
      </c>
      <c r="B1477" s="54" t="s">
        <v>1803</v>
      </c>
      <c r="C1477" s="62">
        <v>112830.45</v>
      </c>
      <c r="D1477" s="35">
        <f t="shared" si="308"/>
        <v>1.5600569217428498E-4</v>
      </c>
      <c r="E1477" s="61">
        <f t="shared" si="296"/>
        <v>909444</v>
      </c>
      <c r="F1477" s="36">
        <f t="shared" si="297"/>
        <v>1614879</v>
      </c>
      <c r="G1477" s="36">
        <f t="shared" si="298"/>
        <v>317733</v>
      </c>
      <c r="H1477" s="37">
        <f t="shared" si="299"/>
        <v>2521</v>
      </c>
      <c r="I1477" s="37">
        <f t="shared" si="300"/>
        <v>97414</v>
      </c>
      <c r="J1477" s="37">
        <f t="shared" si="301"/>
        <v>42992</v>
      </c>
      <c r="K1477" s="37">
        <f t="shared" si="302"/>
        <v>142927</v>
      </c>
      <c r="L1477" s="37"/>
      <c r="M1477" s="37">
        <f t="shared" si="303"/>
        <v>32699</v>
      </c>
      <c r="N1477" s="37">
        <f t="shared" si="304"/>
        <v>145475</v>
      </c>
      <c r="O1477" s="37">
        <f t="shared" si="305"/>
        <v>178174</v>
      </c>
      <c r="P1477" s="37">
        <f t="shared" si="306"/>
        <v>178174</v>
      </c>
      <c r="Q1477" s="37">
        <f t="shared" si="307"/>
        <v>167293</v>
      </c>
    </row>
    <row r="1478" spans="1:17" s="34" customFormat="1" ht="15" x14ac:dyDescent="0.3">
      <c r="A1478" s="53">
        <v>73555</v>
      </c>
      <c r="B1478" s="54" t="s">
        <v>1804</v>
      </c>
      <c r="C1478" s="62">
        <v>638794.88</v>
      </c>
      <c r="D1478" s="35">
        <f t="shared" si="308"/>
        <v>8.8323353679604509E-4</v>
      </c>
      <c r="E1478" s="61">
        <f t="shared" si="296"/>
        <v>5148860</v>
      </c>
      <c r="F1478" s="36">
        <f t="shared" si="297"/>
        <v>9142713</v>
      </c>
      <c r="G1478" s="36">
        <f t="shared" si="298"/>
        <v>1798860</v>
      </c>
      <c r="H1478" s="37">
        <f t="shared" si="299"/>
        <v>14274</v>
      </c>
      <c r="I1478" s="37">
        <f t="shared" si="300"/>
        <v>551517</v>
      </c>
      <c r="J1478" s="37">
        <f t="shared" si="301"/>
        <v>243401</v>
      </c>
      <c r="K1478" s="37">
        <f t="shared" si="302"/>
        <v>809192</v>
      </c>
      <c r="L1478" s="37"/>
      <c r="M1478" s="37">
        <f t="shared" si="303"/>
        <v>185126</v>
      </c>
      <c r="N1478" s="37">
        <f t="shared" si="304"/>
        <v>823616</v>
      </c>
      <c r="O1478" s="37">
        <f t="shared" si="305"/>
        <v>1008742</v>
      </c>
      <c r="P1478" s="37">
        <f t="shared" si="306"/>
        <v>1008742</v>
      </c>
      <c r="Q1478" s="37">
        <f t="shared" si="307"/>
        <v>947140</v>
      </c>
    </row>
    <row r="1479" spans="1:17" s="34" customFormat="1" ht="15" x14ac:dyDescent="0.3">
      <c r="A1479" s="53">
        <v>73556</v>
      </c>
      <c r="B1479" s="54" t="s">
        <v>1805</v>
      </c>
      <c r="C1479" s="62">
        <v>156538.28</v>
      </c>
      <c r="D1479" s="35">
        <f t="shared" si="308"/>
        <v>2.1643858305246531E-4</v>
      </c>
      <c r="E1479" s="61">
        <f t="shared" si="296"/>
        <v>1261741</v>
      </c>
      <c r="F1479" s="36">
        <f t="shared" si="297"/>
        <v>2240445</v>
      </c>
      <c r="G1479" s="36">
        <f t="shared" si="298"/>
        <v>440815</v>
      </c>
      <c r="H1479" s="37">
        <f t="shared" si="299"/>
        <v>3498</v>
      </c>
      <c r="I1479" s="37">
        <f t="shared" si="300"/>
        <v>135151</v>
      </c>
      <c r="J1479" s="37">
        <f t="shared" si="301"/>
        <v>59646</v>
      </c>
      <c r="K1479" s="37">
        <f t="shared" si="302"/>
        <v>198295</v>
      </c>
      <c r="L1479" s="37"/>
      <c r="M1479" s="37">
        <f t="shared" si="303"/>
        <v>45366</v>
      </c>
      <c r="N1479" s="37">
        <f t="shared" si="304"/>
        <v>201829</v>
      </c>
      <c r="O1479" s="37">
        <f t="shared" si="305"/>
        <v>247195</v>
      </c>
      <c r="P1479" s="37">
        <f t="shared" si="306"/>
        <v>247195</v>
      </c>
      <c r="Q1479" s="37">
        <f t="shared" si="307"/>
        <v>232099</v>
      </c>
    </row>
    <row r="1480" spans="1:17" s="34" customFormat="1" ht="15" x14ac:dyDescent="0.3">
      <c r="A1480" s="53">
        <v>73601</v>
      </c>
      <c r="B1480" s="54" t="s">
        <v>1806</v>
      </c>
      <c r="C1480" s="62">
        <v>21419.279999999999</v>
      </c>
      <c r="D1480" s="35">
        <f t="shared" si="308"/>
        <v>2.9615494773572373E-5</v>
      </c>
      <c r="E1480" s="61">
        <f t="shared" si="296"/>
        <v>172645</v>
      </c>
      <c r="F1480" s="36">
        <f t="shared" si="297"/>
        <v>306562</v>
      </c>
      <c r="G1480" s="36">
        <f t="shared" si="298"/>
        <v>60317</v>
      </c>
      <c r="H1480" s="37">
        <f t="shared" si="299"/>
        <v>479</v>
      </c>
      <c r="I1480" s="37">
        <f t="shared" si="300"/>
        <v>18493</v>
      </c>
      <c r="J1480" s="37">
        <f t="shared" si="301"/>
        <v>8161</v>
      </c>
      <c r="K1480" s="37">
        <f t="shared" si="302"/>
        <v>27133</v>
      </c>
      <c r="L1480" s="37"/>
      <c r="M1480" s="37">
        <f t="shared" si="303"/>
        <v>6207</v>
      </c>
      <c r="N1480" s="37">
        <f t="shared" si="304"/>
        <v>27616</v>
      </c>
      <c r="O1480" s="37">
        <f t="shared" si="305"/>
        <v>33823</v>
      </c>
      <c r="P1480" s="37">
        <f t="shared" si="306"/>
        <v>33823</v>
      </c>
      <c r="Q1480" s="37">
        <f t="shared" si="307"/>
        <v>31758</v>
      </c>
    </row>
    <row r="1481" spans="1:17" s="34" customFormat="1" ht="15" x14ac:dyDescent="0.3">
      <c r="A1481" s="53">
        <v>74201</v>
      </c>
      <c r="B1481" s="54" t="s">
        <v>1807</v>
      </c>
      <c r="C1481" s="62">
        <v>301421.17</v>
      </c>
      <c r="D1481" s="35">
        <f t="shared" si="308"/>
        <v>4.1676177186063533E-4</v>
      </c>
      <c r="E1481" s="61">
        <f t="shared" si="296"/>
        <v>2429536</v>
      </c>
      <c r="F1481" s="36">
        <f t="shared" si="297"/>
        <v>4314072</v>
      </c>
      <c r="G1481" s="36">
        <f t="shared" si="298"/>
        <v>848808</v>
      </c>
      <c r="H1481" s="37">
        <f t="shared" si="299"/>
        <v>6735</v>
      </c>
      <c r="I1481" s="37">
        <f t="shared" si="300"/>
        <v>260238</v>
      </c>
      <c r="J1481" s="37">
        <f t="shared" si="301"/>
        <v>114851</v>
      </c>
      <c r="K1481" s="37">
        <f t="shared" si="302"/>
        <v>381824</v>
      </c>
      <c r="L1481" s="37"/>
      <c r="M1481" s="37">
        <f t="shared" si="303"/>
        <v>87353</v>
      </c>
      <c r="N1481" s="37">
        <f t="shared" si="304"/>
        <v>388631</v>
      </c>
      <c r="O1481" s="37">
        <f t="shared" si="305"/>
        <v>475984</v>
      </c>
      <c r="P1481" s="37">
        <f t="shared" si="306"/>
        <v>475984</v>
      </c>
      <c r="Q1481" s="37">
        <f t="shared" si="307"/>
        <v>446916</v>
      </c>
    </row>
    <row r="1482" spans="1:17" s="34" customFormat="1" ht="15" x14ac:dyDescent="0.3">
      <c r="A1482" s="53">
        <v>74203</v>
      </c>
      <c r="B1482" s="54" t="s">
        <v>1808</v>
      </c>
      <c r="C1482" s="62">
        <v>9353.9</v>
      </c>
      <c r="D1482" s="35">
        <f t="shared" si="308"/>
        <v>1.2933225419459413E-5</v>
      </c>
      <c r="E1482" s="61">
        <f t="shared" si="296"/>
        <v>75395</v>
      </c>
      <c r="F1482" s="36">
        <f t="shared" si="297"/>
        <v>133877</v>
      </c>
      <c r="G1482" s="36">
        <f t="shared" si="298"/>
        <v>26341</v>
      </c>
      <c r="H1482" s="37">
        <f t="shared" si="299"/>
        <v>209</v>
      </c>
      <c r="I1482" s="37">
        <f t="shared" si="300"/>
        <v>8076</v>
      </c>
      <c r="J1482" s="37">
        <f t="shared" si="301"/>
        <v>3564</v>
      </c>
      <c r="K1482" s="37">
        <f t="shared" si="302"/>
        <v>11849</v>
      </c>
      <c r="L1482" s="37"/>
      <c r="M1482" s="37">
        <f t="shared" si="303"/>
        <v>2711</v>
      </c>
      <c r="N1482" s="37">
        <f t="shared" si="304"/>
        <v>12060</v>
      </c>
      <c r="O1482" s="37">
        <f t="shared" si="305"/>
        <v>14771</v>
      </c>
      <c r="P1482" s="37">
        <f t="shared" si="306"/>
        <v>14771</v>
      </c>
      <c r="Q1482" s="37">
        <f t="shared" si="307"/>
        <v>13869</v>
      </c>
    </row>
    <row r="1483" spans="1:17" s="34" customFormat="1" ht="15" x14ac:dyDescent="0.3">
      <c r="A1483" s="53">
        <v>74205</v>
      </c>
      <c r="B1483" s="54" t="s">
        <v>1809</v>
      </c>
      <c r="C1483" s="62">
        <v>859174.42</v>
      </c>
      <c r="D1483" s="35">
        <f t="shared" si="308"/>
        <v>1.1879426173567495E-3</v>
      </c>
      <c r="E1483" s="61">
        <f t="shared" si="296"/>
        <v>6925179</v>
      </c>
      <c r="F1483" s="36">
        <f t="shared" si="297"/>
        <v>12296882</v>
      </c>
      <c r="G1483" s="36">
        <f t="shared" si="298"/>
        <v>2419453</v>
      </c>
      <c r="H1483" s="37">
        <f t="shared" si="299"/>
        <v>19199</v>
      </c>
      <c r="I1483" s="37">
        <f t="shared" si="300"/>
        <v>741786</v>
      </c>
      <c r="J1483" s="37">
        <f t="shared" si="301"/>
        <v>327373</v>
      </c>
      <c r="K1483" s="37">
        <f t="shared" si="302"/>
        <v>1088358</v>
      </c>
      <c r="L1483" s="37"/>
      <c r="M1483" s="37">
        <f t="shared" si="303"/>
        <v>248993</v>
      </c>
      <c r="N1483" s="37">
        <f t="shared" si="304"/>
        <v>1107757</v>
      </c>
      <c r="O1483" s="37">
        <f t="shared" si="305"/>
        <v>1356750</v>
      </c>
      <c r="P1483" s="37">
        <f t="shared" si="306"/>
        <v>1356750</v>
      </c>
      <c r="Q1483" s="37">
        <f t="shared" si="307"/>
        <v>1273896</v>
      </c>
    </row>
    <row r="1484" spans="1:17" s="34" customFormat="1" ht="15" x14ac:dyDescent="0.3">
      <c r="A1484" s="53">
        <v>74301</v>
      </c>
      <c r="B1484" s="54" t="s">
        <v>1810</v>
      </c>
      <c r="C1484" s="62">
        <v>86246.51</v>
      </c>
      <c r="D1484" s="35">
        <f t="shared" si="308"/>
        <v>1.1924924956132313E-4</v>
      </c>
      <c r="E1484" s="61">
        <f t="shared" ref="E1484:E1547" si="309">ROUND(D1484*$E$10,0)</f>
        <v>695170</v>
      </c>
      <c r="F1484" s="36">
        <f t="shared" ref="F1484:F1547" si="310">+ROUND(D1484*$F$10,0)</f>
        <v>1234398</v>
      </c>
      <c r="G1484" s="36">
        <f t="shared" ref="G1484:G1547" si="311">+ROUND(D1484*$G$10,0)</f>
        <v>242872</v>
      </c>
      <c r="H1484" s="37">
        <f t="shared" ref="H1484:H1547" si="312">ROUND(D1484*$H$10,0)</f>
        <v>1927</v>
      </c>
      <c r="I1484" s="37">
        <f t="shared" ref="I1484:I1547" si="313">ROUND(D1484*$I$10,0)</f>
        <v>74463</v>
      </c>
      <c r="J1484" s="37">
        <f t="shared" ref="J1484:J1547" si="314">ROUND(D1484*$J$10,0)</f>
        <v>32863</v>
      </c>
      <c r="K1484" s="37">
        <f t="shared" ref="K1484:K1547" si="315">ROUND(SUM(H1484:J1484),0)</f>
        <v>109253</v>
      </c>
      <c r="L1484" s="37"/>
      <c r="M1484" s="37">
        <f t="shared" ref="M1484:M1547" si="316">ROUND(D1484*$M$10,0)</f>
        <v>24995</v>
      </c>
      <c r="N1484" s="37">
        <f t="shared" ref="N1484:N1547" si="317">ROUND(D1484*$N$10,0)</f>
        <v>111200</v>
      </c>
      <c r="O1484" s="37">
        <f t="shared" ref="O1484:O1547" si="318">ROUND(SUM(L1484:N1484),0)</f>
        <v>136195</v>
      </c>
      <c r="P1484" s="37">
        <f t="shared" ref="P1484:P1547" si="319">ROUND(SUM(M1484:N1484),0)</f>
        <v>136195</v>
      </c>
      <c r="Q1484" s="37">
        <f t="shared" ref="Q1484:Q1547" si="320">ROUND(D1484*$Q$10,0)</f>
        <v>127877</v>
      </c>
    </row>
    <row r="1485" spans="1:17" s="34" customFormat="1" ht="15" x14ac:dyDescent="0.3">
      <c r="A1485" s="53">
        <v>74302</v>
      </c>
      <c r="B1485" s="54" t="s">
        <v>1811</v>
      </c>
      <c r="C1485" s="62">
        <v>20104.86</v>
      </c>
      <c r="D1485" s="35">
        <f t="shared" ref="D1485:D1548" si="321">+C1485/$C$10</f>
        <v>2.779810414978488E-5</v>
      </c>
      <c r="E1485" s="61">
        <f t="shared" si="309"/>
        <v>162051</v>
      </c>
      <c r="F1485" s="36">
        <f t="shared" si="310"/>
        <v>287750</v>
      </c>
      <c r="G1485" s="36">
        <f t="shared" si="311"/>
        <v>56616</v>
      </c>
      <c r="H1485" s="37">
        <f t="shared" si="312"/>
        <v>449</v>
      </c>
      <c r="I1485" s="37">
        <f t="shared" si="313"/>
        <v>17358</v>
      </c>
      <c r="J1485" s="37">
        <f t="shared" si="314"/>
        <v>7661</v>
      </c>
      <c r="K1485" s="37">
        <f t="shared" si="315"/>
        <v>25468</v>
      </c>
      <c r="L1485" s="37"/>
      <c r="M1485" s="37">
        <f t="shared" si="316"/>
        <v>5826</v>
      </c>
      <c r="N1485" s="37">
        <f t="shared" si="317"/>
        <v>25922</v>
      </c>
      <c r="O1485" s="37">
        <f t="shared" si="318"/>
        <v>31748</v>
      </c>
      <c r="P1485" s="37">
        <f t="shared" si="319"/>
        <v>31748</v>
      </c>
      <c r="Q1485" s="37">
        <f t="shared" si="320"/>
        <v>29809</v>
      </c>
    </row>
    <row r="1486" spans="1:17" s="34" customFormat="1" ht="15" x14ac:dyDescent="0.3">
      <c r="A1486" s="53">
        <v>74303</v>
      </c>
      <c r="B1486" s="54" t="s">
        <v>1812</v>
      </c>
      <c r="C1486" s="62">
        <v>35142.54</v>
      </c>
      <c r="D1486" s="35">
        <f t="shared" si="321"/>
        <v>4.8590041761443811E-5</v>
      </c>
      <c r="E1486" s="61">
        <f t="shared" si="309"/>
        <v>283258</v>
      </c>
      <c r="F1486" s="36">
        <f t="shared" si="310"/>
        <v>502975</v>
      </c>
      <c r="G1486" s="36">
        <f t="shared" si="311"/>
        <v>98962</v>
      </c>
      <c r="H1486" s="37">
        <f t="shared" si="312"/>
        <v>785</v>
      </c>
      <c r="I1486" s="37">
        <f t="shared" si="313"/>
        <v>30341</v>
      </c>
      <c r="J1486" s="37">
        <f t="shared" si="314"/>
        <v>13390</v>
      </c>
      <c r="K1486" s="37">
        <f t="shared" si="315"/>
        <v>44516</v>
      </c>
      <c r="L1486" s="37"/>
      <c r="M1486" s="37">
        <f t="shared" si="316"/>
        <v>10184</v>
      </c>
      <c r="N1486" s="37">
        <f t="shared" si="317"/>
        <v>45310</v>
      </c>
      <c r="O1486" s="37">
        <f t="shared" si="318"/>
        <v>55494</v>
      </c>
      <c r="P1486" s="37">
        <f t="shared" si="319"/>
        <v>55494</v>
      </c>
      <c r="Q1486" s="37">
        <f t="shared" si="320"/>
        <v>52106</v>
      </c>
    </row>
    <row r="1487" spans="1:17" s="34" customFormat="1" ht="15" x14ac:dyDescent="0.3">
      <c r="A1487" s="53">
        <v>74305</v>
      </c>
      <c r="B1487" s="54" t="s">
        <v>1813</v>
      </c>
      <c r="C1487" s="62">
        <v>15291.67</v>
      </c>
      <c r="D1487" s="35">
        <f t="shared" si="321"/>
        <v>2.114311839446487E-5</v>
      </c>
      <c r="E1487" s="61">
        <f t="shared" si="309"/>
        <v>123255</v>
      </c>
      <c r="F1487" s="36">
        <f t="shared" si="310"/>
        <v>218861</v>
      </c>
      <c r="G1487" s="36">
        <f t="shared" si="311"/>
        <v>43062</v>
      </c>
      <c r="H1487" s="37">
        <f t="shared" si="312"/>
        <v>342</v>
      </c>
      <c r="I1487" s="37">
        <f t="shared" si="313"/>
        <v>13202</v>
      </c>
      <c r="J1487" s="37">
        <f t="shared" si="314"/>
        <v>5827</v>
      </c>
      <c r="K1487" s="37">
        <f t="shared" si="315"/>
        <v>19371</v>
      </c>
      <c r="L1487" s="37"/>
      <c r="M1487" s="37">
        <f t="shared" si="316"/>
        <v>4432</v>
      </c>
      <c r="N1487" s="37">
        <f t="shared" si="317"/>
        <v>19716</v>
      </c>
      <c r="O1487" s="37">
        <f t="shared" si="318"/>
        <v>24148</v>
      </c>
      <c r="P1487" s="37">
        <f t="shared" si="319"/>
        <v>24148</v>
      </c>
      <c r="Q1487" s="37">
        <f t="shared" si="320"/>
        <v>22673</v>
      </c>
    </row>
    <row r="1488" spans="1:17" s="34" customFormat="1" ht="15" x14ac:dyDescent="0.3">
      <c r="A1488" s="67">
        <v>74306</v>
      </c>
      <c r="B1488" s="68" t="s">
        <v>1814</v>
      </c>
      <c r="C1488" s="72">
        <v>906.24</v>
      </c>
      <c r="D1488" s="35">
        <f t="shared" si="321"/>
        <v>1.2530181212254674E-6</v>
      </c>
      <c r="E1488" s="61">
        <f t="shared" si="309"/>
        <v>7305</v>
      </c>
      <c r="F1488" s="36">
        <f t="shared" si="310"/>
        <v>12971</v>
      </c>
      <c r="G1488" s="36">
        <f t="shared" si="311"/>
        <v>2552</v>
      </c>
      <c r="H1488" s="37">
        <f t="shared" si="312"/>
        <v>20</v>
      </c>
      <c r="I1488" s="37">
        <f t="shared" si="313"/>
        <v>782</v>
      </c>
      <c r="J1488" s="37">
        <f t="shared" si="314"/>
        <v>345</v>
      </c>
      <c r="K1488" s="37">
        <f t="shared" si="315"/>
        <v>1147</v>
      </c>
      <c r="L1488" s="37"/>
      <c r="M1488" s="37">
        <f t="shared" si="316"/>
        <v>263</v>
      </c>
      <c r="N1488" s="37">
        <f t="shared" si="317"/>
        <v>1168</v>
      </c>
      <c r="O1488" s="37">
        <f t="shared" si="318"/>
        <v>1431</v>
      </c>
      <c r="P1488" s="37">
        <f t="shared" si="319"/>
        <v>1431</v>
      </c>
      <c r="Q1488" s="37">
        <f t="shared" si="320"/>
        <v>1344</v>
      </c>
    </row>
    <row r="1489" spans="1:17" s="34" customFormat="1" ht="15" x14ac:dyDescent="0.3">
      <c r="A1489" s="53">
        <v>74307</v>
      </c>
      <c r="B1489" s="54" t="s">
        <v>1815</v>
      </c>
      <c r="C1489" s="62">
        <v>396.48</v>
      </c>
      <c r="D1489" s="35">
        <f t="shared" si="321"/>
        <v>5.4819542803614198E-7</v>
      </c>
      <c r="E1489" s="61">
        <f t="shared" si="309"/>
        <v>3196</v>
      </c>
      <c r="F1489" s="36">
        <f t="shared" si="310"/>
        <v>5675</v>
      </c>
      <c r="G1489" s="36">
        <f t="shared" si="311"/>
        <v>1116</v>
      </c>
      <c r="H1489" s="37">
        <f t="shared" si="312"/>
        <v>9</v>
      </c>
      <c r="I1489" s="37">
        <f t="shared" si="313"/>
        <v>342</v>
      </c>
      <c r="J1489" s="37">
        <f t="shared" si="314"/>
        <v>151</v>
      </c>
      <c r="K1489" s="37">
        <f t="shared" si="315"/>
        <v>502</v>
      </c>
      <c r="L1489" s="37"/>
      <c r="M1489" s="37">
        <f t="shared" si="316"/>
        <v>115</v>
      </c>
      <c r="N1489" s="37">
        <f t="shared" si="317"/>
        <v>511</v>
      </c>
      <c r="O1489" s="37">
        <f t="shared" si="318"/>
        <v>626</v>
      </c>
      <c r="P1489" s="37">
        <f t="shared" si="319"/>
        <v>626</v>
      </c>
      <c r="Q1489" s="37">
        <f t="shared" si="320"/>
        <v>588</v>
      </c>
    </row>
    <row r="1490" spans="1:17" s="34" customFormat="1" ht="15" x14ac:dyDescent="0.3">
      <c r="A1490" s="53">
        <v>74308</v>
      </c>
      <c r="B1490" s="54" t="s">
        <v>1816</v>
      </c>
      <c r="C1490" s="62">
        <v>8855.82</v>
      </c>
      <c r="D1490" s="35">
        <f t="shared" si="321"/>
        <v>1.2244552147677125E-5</v>
      </c>
      <c r="E1490" s="61">
        <f t="shared" si="309"/>
        <v>71380</v>
      </c>
      <c r="F1490" s="36">
        <f t="shared" si="310"/>
        <v>126748</v>
      </c>
      <c r="G1490" s="36">
        <f t="shared" si="311"/>
        <v>24938</v>
      </c>
      <c r="H1490" s="37">
        <f t="shared" si="312"/>
        <v>198</v>
      </c>
      <c r="I1490" s="37">
        <f t="shared" si="313"/>
        <v>7646</v>
      </c>
      <c r="J1490" s="37">
        <f t="shared" si="314"/>
        <v>3374</v>
      </c>
      <c r="K1490" s="37">
        <f t="shared" si="315"/>
        <v>11218</v>
      </c>
      <c r="L1490" s="37"/>
      <c r="M1490" s="37">
        <f t="shared" si="316"/>
        <v>2566</v>
      </c>
      <c r="N1490" s="37">
        <f t="shared" si="317"/>
        <v>11418</v>
      </c>
      <c r="O1490" s="37">
        <f t="shared" si="318"/>
        <v>13984</v>
      </c>
      <c r="P1490" s="37">
        <f t="shared" si="319"/>
        <v>13984</v>
      </c>
      <c r="Q1490" s="37">
        <f t="shared" si="320"/>
        <v>13131</v>
      </c>
    </row>
    <row r="1491" spans="1:17" s="34" customFormat="1" ht="15" x14ac:dyDescent="0.3">
      <c r="A1491" s="53">
        <v>74311</v>
      </c>
      <c r="B1491" s="54" t="s">
        <v>1817</v>
      </c>
      <c r="C1491" s="62">
        <v>151.04</v>
      </c>
      <c r="D1491" s="35">
        <f t="shared" si="321"/>
        <v>2.0883635353757789E-7</v>
      </c>
      <c r="E1491" s="61">
        <f t="shared" si="309"/>
        <v>1217</v>
      </c>
      <c r="F1491" s="36">
        <f t="shared" si="310"/>
        <v>2162</v>
      </c>
      <c r="G1491" s="36">
        <f t="shared" si="311"/>
        <v>425</v>
      </c>
      <c r="H1491" s="37">
        <f t="shared" si="312"/>
        <v>3</v>
      </c>
      <c r="I1491" s="37">
        <f t="shared" si="313"/>
        <v>130</v>
      </c>
      <c r="J1491" s="37">
        <f t="shared" si="314"/>
        <v>58</v>
      </c>
      <c r="K1491" s="37">
        <f t="shared" si="315"/>
        <v>191</v>
      </c>
      <c r="L1491" s="37"/>
      <c r="M1491" s="37">
        <f t="shared" si="316"/>
        <v>44</v>
      </c>
      <c r="N1491" s="37">
        <f t="shared" si="317"/>
        <v>195</v>
      </c>
      <c r="O1491" s="37">
        <f t="shared" si="318"/>
        <v>239</v>
      </c>
      <c r="P1491" s="37">
        <f t="shared" si="319"/>
        <v>239</v>
      </c>
      <c r="Q1491" s="37">
        <f t="shared" si="320"/>
        <v>224</v>
      </c>
    </row>
    <row r="1492" spans="1:17" s="34" customFormat="1" ht="15" x14ac:dyDescent="0.3">
      <c r="A1492" s="53">
        <v>74312</v>
      </c>
      <c r="B1492" s="54" t="s">
        <v>1818</v>
      </c>
      <c r="C1492" s="62">
        <v>151.04</v>
      </c>
      <c r="D1492" s="35">
        <f t="shared" si="321"/>
        <v>2.0883635353757789E-7</v>
      </c>
      <c r="E1492" s="61">
        <f t="shared" si="309"/>
        <v>1217</v>
      </c>
      <c r="F1492" s="36">
        <f t="shared" si="310"/>
        <v>2162</v>
      </c>
      <c r="G1492" s="36">
        <f t="shared" si="311"/>
        <v>425</v>
      </c>
      <c r="H1492" s="37">
        <f t="shared" si="312"/>
        <v>3</v>
      </c>
      <c r="I1492" s="37">
        <f t="shared" si="313"/>
        <v>130</v>
      </c>
      <c r="J1492" s="37">
        <f t="shared" si="314"/>
        <v>58</v>
      </c>
      <c r="K1492" s="37">
        <f t="shared" si="315"/>
        <v>191</v>
      </c>
      <c r="L1492" s="37"/>
      <c r="M1492" s="37">
        <f t="shared" si="316"/>
        <v>44</v>
      </c>
      <c r="N1492" s="37">
        <f t="shared" si="317"/>
        <v>195</v>
      </c>
      <c r="O1492" s="37">
        <f t="shared" si="318"/>
        <v>239</v>
      </c>
      <c r="P1492" s="37">
        <f t="shared" si="319"/>
        <v>239</v>
      </c>
      <c r="Q1492" s="37">
        <f t="shared" si="320"/>
        <v>224</v>
      </c>
    </row>
    <row r="1493" spans="1:17" s="34" customFormat="1" ht="15" x14ac:dyDescent="0.3">
      <c r="A1493" s="53">
        <v>74314</v>
      </c>
      <c r="B1493" s="54" t="s">
        <v>1819</v>
      </c>
      <c r="C1493" s="62">
        <v>2662.04</v>
      </c>
      <c r="D1493" s="35">
        <f t="shared" si="321"/>
        <v>3.680685424862115E-6</v>
      </c>
      <c r="E1493" s="61">
        <f t="shared" si="309"/>
        <v>21457</v>
      </c>
      <c r="F1493" s="36">
        <f t="shared" si="310"/>
        <v>38100</v>
      </c>
      <c r="G1493" s="36">
        <f t="shared" si="311"/>
        <v>7496</v>
      </c>
      <c r="H1493" s="37">
        <f t="shared" si="312"/>
        <v>59</v>
      </c>
      <c r="I1493" s="37">
        <f t="shared" si="313"/>
        <v>2298</v>
      </c>
      <c r="J1493" s="37">
        <f t="shared" si="314"/>
        <v>1014</v>
      </c>
      <c r="K1493" s="37">
        <f t="shared" si="315"/>
        <v>3371</v>
      </c>
      <c r="L1493" s="37"/>
      <c r="M1493" s="37">
        <f t="shared" si="316"/>
        <v>771</v>
      </c>
      <c r="N1493" s="37">
        <f t="shared" si="317"/>
        <v>3432</v>
      </c>
      <c r="O1493" s="37">
        <f t="shared" si="318"/>
        <v>4203</v>
      </c>
      <c r="P1493" s="37">
        <f t="shared" si="319"/>
        <v>4203</v>
      </c>
      <c r="Q1493" s="37">
        <f t="shared" si="320"/>
        <v>3947</v>
      </c>
    </row>
    <row r="1494" spans="1:17" s="34" customFormat="1" ht="15" x14ac:dyDescent="0.3">
      <c r="A1494" s="53">
        <v>74508</v>
      </c>
      <c r="B1494" s="54" t="s">
        <v>1820</v>
      </c>
      <c r="C1494" s="62">
        <v>146597.76999999999</v>
      </c>
      <c r="D1494" s="35">
        <f t="shared" si="321"/>
        <v>2.0269427783064438E-4</v>
      </c>
      <c r="E1494" s="61">
        <f t="shared" si="309"/>
        <v>1181618</v>
      </c>
      <c r="F1494" s="36">
        <f t="shared" si="310"/>
        <v>2098172</v>
      </c>
      <c r="G1494" s="36">
        <f t="shared" si="311"/>
        <v>412822</v>
      </c>
      <c r="H1494" s="37">
        <f t="shared" si="312"/>
        <v>3276</v>
      </c>
      <c r="I1494" s="37">
        <f t="shared" si="313"/>
        <v>126568</v>
      </c>
      <c r="J1494" s="37">
        <f t="shared" si="314"/>
        <v>55858</v>
      </c>
      <c r="K1494" s="37">
        <f t="shared" si="315"/>
        <v>185702</v>
      </c>
      <c r="L1494" s="37"/>
      <c r="M1494" s="37">
        <f t="shared" si="316"/>
        <v>42485</v>
      </c>
      <c r="N1494" s="37">
        <f t="shared" si="317"/>
        <v>189013</v>
      </c>
      <c r="O1494" s="37">
        <f t="shared" si="318"/>
        <v>231498</v>
      </c>
      <c r="P1494" s="37">
        <f t="shared" si="319"/>
        <v>231498</v>
      </c>
      <c r="Q1494" s="37">
        <f t="shared" si="320"/>
        <v>217360</v>
      </c>
    </row>
    <row r="1495" spans="1:17" s="34" customFormat="1" ht="15" x14ac:dyDescent="0.3">
      <c r="A1495" s="53">
        <v>74529</v>
      </c>
      <c r="B1495" s="54" t="s">
        <v>1821</v>
      </c>
      <c r="C1495" s="62">
        <v>249169.37</v>
      </c>
      <c r="D1495" s="35">
        <f t="shared" si="321"/>
        <v>3.4451551009041017E-4</v>
      </c>
      <c r="E1495" s="61">
        <f t="shared" si="309"/>
        <v>2008373</v>
      </c>
      <c r="F1495" s="36">
        <f t="shared" si="310"/>
        <v>3566222</v>
      </c>
      <c r="G1495" s="36">
        <f t="shared" si="311"/>
        <v>701666</v>
      </c>
      <c r="H1495" s="37">
        <f t="shared" si="312"/>
        <v>5568</v>
      </c>
      <c r="I1495" s="37">
        <f t="shared" si="313"/>
        <v>215125</v>
      </c>
      <c r="J1495" s="37">
        <f t="shared" si="314"/>
        <v>94942</v>
      </c>
      <c r="K1495" s="37">
        <f t="shared" si="315"/>
        <v>315635</v>
      </c>
      <c r="L1495" s="37"/>
      <c r="M1495" s="37">
        <f t="shared" si="316"/>
        <v>72211</v>
      </c>
      <c r="N1495" s="37">
        <f t="shared" si="317"/>
        <v>321261</v>
      </c>
      <c r="O1495" s="37">
        <f t="shared" si="318"/>
        <v>393472</v>
      </c>
      <c r="P1495" s="37">
        <f t="shared" si="319"/>
        <v>393472</v>
      </c>
      <c r="Q1495" s="37">
        <f t="shared" si="320"/>
        <v>369443</v>
      </c>
    </row>
    <row r="1496" spans="1:17" s="34" customFormat="1" ht="15" x14ac:dyDescent="0.3">
      <c r="A1496" s="53">
        <v>74530</v>
      </c>
      <c r="B1496" s="54" t="s">
        <v>1822</v>
      </c>
      <c r="C1496" s="62">
        <v>512576.09</v>
      </c>
      <c r="D1496" s="35">
        <f t="shared" si="321"/>
        <v>7.0871637676211171E-4</v>
      </c>
      <c r="E1496" s="61">
        <f t="shared" si="309"/>
        <v>4131502</v>
      </c>
      <c r="F1496" s="36">
        <f t="shared" si="310"/>
        <v>7336214</v>
      </c>
      <c r="G1496" s="36">
        <f t="shared" si="311"/>
        <v>1443425</v>
      </c>
      <c r="H1496" s="37">
        <f t="shared" si="312"/>
        <v>11454</v>
      </c>
      <c r="I1496" s="37">
        <f t="shared" si="313"/>
        <v>442543</v>
      </c>
      <c r="J1496" s="37">
        <f t="shared" si="314"/>
        <v>195308</v>
      </c>
      <c r="K1496" s="37">
        <f t="shared" si="315"/>
        <v>649305</v>
      </c>
      <c r="L1496" s="37"/>
      <c r="M1496" s="37">
        <f t="shared" si="316"/>
        <v>148547</v>
      </c>
      <c r="N1496" s="37">
        <f t="shared" si="317"/>
        <v>660879</v>
      </c>
      <c r="O1496" s="37">
        <f t="shared" si="318"/>
        <v>809426</v>
      </c>
      <c r="P1496" s="37">
        <f t="shared" si="319"/>
        <v>809426</v>
      </c>
      <c r="Q1496" s="37">
        <f t="shared" si="320"/>
        <v>759995</v>
      </c>
    </row>
    <row r="1497" spans="1:17" s="34" customFormat="1" ht="15" x14ac:dyDescent="0.3">
      <c r="A1497" s="53">
        <v>74602</v>
      </c>
      <c r="B1497" s="54" t="s">
        <v>1823</v>
      </c>
      <c r="C1497" s="62">
        <v>492159.74</v>
      </c>
      <c r="D1497" s="35">
        <f t="shared" si="321"/>
        <v>6.8048758911283373E-4</v>
      </c>
      <c r="E1497" s="61">
        <f t="shared" si="309"/>
        <v>3966941</v>
      </c>
      <c r="F1497" s="36">
        <f t="shared" si="310"/>
        <v>7044007</v>
      </c>
      <c r="G1497" s="36">
        <f t="shared" si="311"/>
        <v>1385932</v>
      </c>
      <c r="H1497" s="37">
        <f t="shared" si="312"/>
        <v>10997</v>
      </c>
      <c r="I1497" s="37">
        <f t="shared" si="313"/>
        <v>424916</v>
      </c>
      <c r="J1497" s="37">
        <f t="shared" si="314"/>
        <v>187529</v>
      </c>
      <c r="K1497" s="37">
        <f t="shared" si="315"/>
        <v>623442</v>
      </c>
      <c r="L1497" s="37"/>
      <c r="M1497" s="37">
        <f t="shared" si="316"/>
        <v>142630</v>
      </c>
      <c r="N1497" s="37">
        <f t="shared" si="317"/>
        <v>634555</v>
      </c>
      <c r="O1497" s="37">
        <f t="shared" si="318"/>
        <v>777185</v>
      </c>
      <c r="P1497" s="37">
        <f t="shared" si="319"/>
        <v>777185</v>
      </c>
      <c r="Q1497" s="37">
        <f t="shared" si="320"/>
        <v>729724</v>
      </c>
    </row>
    <row r="1498" spans="1:17" s="34" customFormat="1" ht="15" x14ac:dyDescent="0.3">
      <c r="A1498" s="53">
        <v>74603</v>
      </c>
      <c r="B1498" s="54" t="s">
        <v>1824</v>
      </c>
      <c r="C1498" s="62">
        <v>1826.1</v>
      </c>
      <c r="D1498" s="35">
        <f t="shared" si="321"/>
        <v>2.5248680163861955E-6</v>
      </c>
      <c r="E1498" s="61">
        <f t="shared" si="309"/>
        <v>14719</v>
      </c>
      <c r="F1498" s="36">
        <f t="shared" si="310"/>
        <v>26136</v>
      </c>
      <c r="G1498" s="36">
        <f t="shared" si="311"/>
        <v>5142</v>
      </c>
      <c r="H1498" s="37">
        <f t="shared" si="312"/>
        <v>41</v>
      </c>
      <c r="I1498" s="37">
        <f t="shared" si="313"/>
        <v>1577</v>
      </c>
      <c r="J1498" s="37">
        <f t="shared" si="314"/>
        <v>696</v>
      </c>
      <c r="K1498" s="37">
        <f t="shared" si="315"/>
        <v>2314</v>
      </c>
      <c r="L1498" s="37"/>
      <c r="M1498" s="37">
        <f t="shared" si="316"/>
        <v>529</v>
      </c>
      <c r="N1498" s="37">
        <f t="shared" si="317"/>
        <v>2354</v>
      </c>
      <c r="O1498" s="37">
        <f t="shared" si="318"/>
        <v>2883</v>
      </c>
      <c r="P1498" s="37">
        <f t="shared" si="319"/>
        <v>2883</v>
      </c>
      <c r="Q1498" s="37">
        <f t="shared" si="320"/>
        <v>2708</v>
      </c>
    </row>
    <row r="1499" spans="1:17" s="34" customFormat="1" ht="15" x14ac:dyDescent="0.3">
      <c r="A1499" s="53">
        <v>74701</v>
      </c>
      <c r="B1499" s="54" t="s">
        <v>1825</v>
      </c>
      <c r="C1499" s="62">
        <v>13502.67</v>
      </c>
      <c r="D1499" s="35">
        <f t="shared" si="321"/>
        <v>1.8669546913541094E-5</v>
      </c>
      <c r="E1499" s="61">
        <f t="shared" si="309"/>
        <v>108835</v>
      </c>
      <c r="F1499" s="36">
        <f t="shared" si="310"/>
        <v>193256</v>
      </c>
      <c r="G1499" s="36">
        <f t="shared" si="311"/>
        <v>38024</v>
      </c>
      <c r="H1499" s="37">
        <f t="shared" si="312"/>
        <v>302</v>
      </c>
      <c r="I1499" s="37">
        <f t="shared" si="313"/>
        <v>11658</v>
      </c>
      <c r="J1499" s="37">
        <f t="shared" si="314"/>
        <v>5145</v>
      </c>
      <c r="K1499" s="37">
        <f t="shared" si="315"/>
        <v>17105</v>
      </c>
      <c r="L1499" s="37"/>
      <c r="M1499" s="37">
        <f t="shared" si="316"/>
        <v>3913</v>
      </c>
      <c r="N1499" s="37">
        <f t="shared" si="317"/>
        <v>17409</v>
      </c>
      <c r="O1499" s="37">
        <f t="shared" si="318"/>
        <v>21322</v>
      </c>
      <c r="P1499" s="37">
        <f t="shared" si="319"/>
        <v>21322</v>
      </c>
      <c r="Q1499" s="37">
        <f t="shared" si="320"/>
        <v>20020</v>
      </c>
    </row>
    <row r="1500" spans="1:17" s="34" customFormat="1" ht="15" x14ac:dyDescent="0.3">
      <c r="A1500" s="53">
        <v>74702</v>
      </c>
      <c r="B1500" s="54" t="s">
        <v>1826</v>
      </c>
      <c r="C1500" s="62">
        <v>38661.15</v>
      </c>
      <c r="D1500" s="35">
        <f t="shared" si="321"/>
        <v>5.3455068786873213E-5</v>
      </c>
      <c r="E1500" s="61">
        <f t="shared" si="309"/>
        <v>311619</v>
      </c>
      <c r="F1500" s="36">
        <f t="shared" si="310"/>
        <v>553335</v>
      </c>
      <c r="G1500" s="36">
        <f t="shared" si="311"/>
        <v>108871</v>
      </c>
      <c r="H1500" s="37">
        <f t="shared" si="312"/>
        <v>864</v>
      </c>
      <c r="I1500" s="37">
        <f t="shared" si="313"/>
        <v>33379</v>
      </c>
      <c r="J1500" s="37">
        <f t="shared" si="314"/>
        <v>14731</v>
      </c>
      <c r="K1500" s="37">
        <f t="shared" si="315"/>
        <v>48974</v>
      </c>
      <c r="L1500" s="37"/>
      <c r="M1500" s="37">
        <f t="shared" si="316"/>
        <v>11204</v>
      </c>
      <c r="N1500" s="37">
        <f t="shared" si="317"/>
        <v>49847</v>
      </c>
      <c r="O1500" s="37">
        <f t="shared" si="318"/>
        <v>61051</v>
      </c>
      <c r="P1500" s="37">
        <f t="shared" si="319"/>
        <v>61051</v>
      </c>
      <c r="Q1500" s="37">
        <f t="shared" si="320"/>
        <v>57323</v>
      </c>
    </row>
    <row r="1501" spans="1:17" s="34" customFormat="1" ht="15" x14ac:dyDescent="0.3">
      <c r="A1501" s="53">
        <v>75201</v>
      </c>
      <c r="B1501" s="54" t="s">
        <v>1827</v>
      </c>
      <c r="C1501" s="62">
        <v>452172.83</v>
      </c>
      <c r="D1501" s="35">
        <f t="shared" si="321"/>
        <v>6.2519945038378647E-4</v>
      </c>
      <c r="E1501" s="61">
        <f t="shared" si="309"/>
        <v>3644636</v>
      </c>
      <c r="F1501" s="36">
        <f t="shared" si="310"/>
        <v>6471696</v>
      </c>
      <c r="G1501" s="36">
        <f t="shared" si="311"/>
        <v>1273328</v>
      </c>
      <c r="H1501" s="37">
        <f t="shared" si="312"/>
        <v>10104</v>
      </c>
      <c r="I1501" s="37">
        <f t="shared" si="313"/>
        <v>390393</v>
      </c>
      <c r="J1501" s="37">
        <f t="shared" si="314"/>
        <v>172292</v>
      </c>
      <c r="K1501" s="37">
        <f t="shared" si="315"/>
        <v>572789</v>
      </c>
      <c r="L1501" s="37"/>
      <c r="M1501" s="37">
        <f t="shared" si="316"/>
        <v>131042</v>
      </c>
      <c r="N1501" s="37">
        <f t="shared" si="317"/>
        <v>582999</v>
      </c>
      <c r="O1501" s="37">
        <f t="shared" si="318"/>
        <v>714041</v>
      </c>
      <c r="P1501" s="37">
        <f t="shared" si="319"/>
        <v>714041</v>
      </c>
      <c r="Q1501" s="37">
        <f t="shared" si="320"/>
        <v>670436</v>
      </c>
    </row>
    <row r="1502" spans="1:17" s="34" customFormat="1" ht="15" x14ac:dyDescent="0.3">
      <c r="A1502" s="53">
        <v>75203</v>
      </c>
      <c r="B1502" s="54" t="s">
        <v>1828</v>
      </c>
      <c r="C1502" s="62">
        <v>13252.33</v>
      </c>
      <c r="D1502" s="35">
        <f t="shared" si="321"/>
        <v>1.8323412824924853E-5</v>
      </c>
      <c r="E1502" s="61">
        <f t="shared" si="309"/>
        <v>106817</v>
      </c>
      <c r="F1502" s="36">
        <f t="shared" si="310"/>
        <v>189673</v>
      </c>
      <c r="G1502" s="36">
        <f t="shared" si="311"/>
        <v>37319</v>
      </c>
      <c r="H1502" s="37">
        <f t="shared" si="312"/>
        <v>296</v>
      </c>
      <c r="I1502" s="37">
        <f t="shared" si="313"/>
        <v>11442</v>
      </c>
      <c r="J1502" s="37">
        <f t="shared" si="314"/>
        <v>5050</v>
      </c>
      <c r="K1502" s="37">
        <f t="shared" si="315"/>
        <v>16788</v>
      </c>
      <c r="L1502" s="37"/>
      <c r="M1502" s="37">
        <f t="shared" si="316"/>
        <v>3841</v>
      </c>
      <c r="N1502" s="37">
        <f t="shared" si="317"/>
        <v>17087</v>
      </c>
      <c r="O1502" s="37">
        <f t="shared" si="318"/>
        <v>20928</v>
      </c>
      <c r="P1502" s="37">
        <f t="shared" si="319"/>
        <v>20928</v>
      </c>
      <c r="Q1502" s="37">
        <f t="shared" si="320"/>
        <v>19649</v>
      </c>
    </row>
    <row r="1503" spans="1:17" s="34" customFormat="1" ht="15" x14ac:dyDescent="0.3">
      <c r="A1503" s="53">
        <v>75207</v>
      </c>
      <c r="B1503" s="54" t="s">
        <v>1829</v>
      </c>
      <c r="C1503" s="62">
        <v>5115.99</v>
      </c>
      <c r="D1503" s="35">
        <f t="shared" si="321"/>
        <v>7.0736539746736833E-6</v>
      </c>
      <c r="E1503" s="61">
        <f t="shared" si="309"/>
        <v>41236</v>
      </c>
      <c r="F1503" s="36">
        <f t="shared" si="310"/>
        <v>73222</v>
      </c>
      <c r="G1503" s="36">
        <f t="shared" si="311"/>
        <v>14407</v>
      </c>
      <c r="H1503" s="37">
        <f t="shared" si="312"/>
        <v>114</v>
      </c>
      <c r="I1503" s="37">
        <f t="shared" si="313"/>
        <v>4417</v>
      </c>
      <c r="J1503" s="37">
        <f t="shared" si="314"/>
        <v>1949</v>
      </c>
      <c r="K1503" s="37">
        <f t="shared" si="315"/>
        <v>6480</v>
      </c>
      <c r="L1503" s="37"/>
      <c r="M1503" s="37">
        <f t="shared" si="316"/>
        <v>1483</v>
      </c>
      <c r="N1503" s="37">
        <f t="shared" si="317"/>
        <v>6596</v>
      </c>
      <c r="O1503" s="37">
        <f t="shared" si="318"/>
        <v>8079</v>
      </c>
      <c r="P1503" s="37">
        <f t="shared" si="319"/>
        <v>8079</v>
      </c>
      <c r="Q1503" s="37">
        <f t="shared" si="320"/>
        <v>7585</v>
      </c>
    </row>
    <row r="1504" spans="1:17" s="34" customFormat="1" ht="15" x14ac:dyDescent="0.3">
      <c r="A1504" s="53">
        <v>75301</v>
      </c>
      <c r="B1504" s="54" t="s">
        <v>1830</v>
      </c>
      <c r="C1504" s="62">
        <v>39890.949999999997</v>
      </c>
      <c r="D1504" s="35">
        <f t="shared" si="321"/>
        <v>5.515545906481622E-5</v>
      </c>
      <c r="E1504" s="61">
        <f t="shared" si="309"/>
        <v>321532</v>
      </c>
      <c r="F1504" s="36">
        <f t="shared" si="310"/>
        <v>570937</v>
      </c>
      <c r="G1504" s="36">
        <f t="shared" si="311"/>
        <v>112334</v>
      </c>
      <c r="H1504" s="37">
        <f t="shared" si="312"/>
        <v>891</v>
      </c>
      <c r="I1504" s="37">
        <f t="shared" si="313"/>
        <v>34441</v>
      </c>
      <c r="J1504" s="37">
        <f t="shared" si="314"/>
        <v>15200</v>
      </c>
      <c r="K1504" s="37">
        <f t="shared" si="315"/>
        <v>50532</v>
      </c>
      <c r="L1504" s="37"/>
      <c r="M1504" s="37">
        <f t="shared" si="316"/>
        <v>11561</v>
      </c>
      <c r="N1504" s="37">
        <f t="shared" si="317"/>
        <v>51433</v>
      </c>
      <c r="O1504" s="37">
        <f t="shared" si="318"/>
        <v>62994</v>
      </c>
      <c r="P1504" s="37">
        <f t="shared" si="319"/>
        <v>62994</v>
      </c>
      <c r="Q1504" s="37">
        <f t="shared" si="320"/>
        <v>59146</v>
      </c>
    </row>
    <row r="1505" spans="1:17" s="34" customFormat="1" ht="15" x14ac:dyDescent="0.3">
      <c r="A1505" s="53">
        <v>75302</v>
      </c>
      <c r="B1505" s="54" t="s">
        <v>1831</v>
      </c>
      <c r="C1505" s="62">
        <v>52555.27</v>
      </c>
      <c r="D1505" s="35">
        <f t="shared" si="321"/>
        <v>7.2665856369060256E-5</v>
      </c>
      <c r="E1505" s="61">
        <f t="shared" si="309"/>
        <v>423610</v>
      </c>
      <c r="F1505" s="36">
        <f t="shared" si="310"/>
        <v>752194</v>
      </c>
      <c r="G1505" s="36">
        <f t="shared" si="311"/>
        <v>147997</v>
      </c>
      <c r="H1505" s="37">
        <f t="shared" si="312"/>
        <v>1174</v>
      </c>
      <c r="I1505" s="37">
        <f t="shared" si="313"/>
        <v>45375</v>
      </c>
      <c r="J1505" s="37">
        <f t="shared" si="314"/>
        <v>20025</v>
      </c>
      <c r="K1505" s="37">
        <f t="shared" si="315"/>
        <v>66574</v>
      </c>
      <c r="L1505" s="37"/>
      <c r="M1505" s="37">
        <f t="shared" si="316"/>
        <v>15231</v>
      </c>
      <c r="N1505" s="37">
        <f t="shared" si="317"/>
        <v>67761</v>
      </c>
      <c r="O1505" s="37">
        <f t="shared" si="318"/>
        <v>82992</v>
      </c>
      <c r="P1505" s="37">
        <f t="shared" si="319"/>
        <v>82992</v>
      </c>
      <c r="Q1505" s="37">
        <f t="shared" si="320"/>
        <v>77924</v>
      </c>
    </row>
    <row r="1506" spans="1:17" s="34" customFormat="1" ht="15" x14ac:dyDescent="0.3">
      <c r="A1506" s="53">
        <v>75303</v>
      </c>
      <c r="B1506" s="54" t="s">
        <v>1832</v>
      </c>
      <c r="C1506" s="62">
        <v>30854.99</v>
      </c>
      <c r="D1506" s="35">
        <f t="shared" si="321"/>
        <v>4.266183527567817E-5</v>
      </c>
      <c r="E1506" s="61">
        <f t="shared" si="309"/>
        <v>248700</v>
      </c>
      <c r="F1506" s="36">
        <f t="shared" si="310"/>
        <v>441610</v>
      </c>
      <c r="G1506" s="36">
        <f t="shared" si="311"/>
        <v>86888</v>
      </c>
      <c r="H1506" s="37">
        <f t="shared" si="312"/>
        <v>689</v>
      </c>
      <c r="I1506" s="37">
        <f t="shared" si="313"/>
        <v>26639</v>
      </c>
      <c r="J1506" s="37">
        <f t="shared" si="314"/>
        <v>11757</v>
      </c>
      <c r="K1506" s="37">
        <f t="shared" si="315"/>
        <v>39085</v>
      </c>
      <c r="L1506" s="37"/>
      <c r="M1506" s="37">
        <f t="shared" si="316"/>
        <v>8942</v>
      </c>
      <c r="N1506" s="37">
        <f t="shared" si="317"/>
        <v>39782</v>
      </c>
      <c r="O1506" s="37">
        <f t="shared" si="318"/>
        <v>48724</v>
      </c>
      <c r="P1506" s="37">
        <f t="shared" si="319"/>
        <v>48724</v>
      </c>
      <c r="Q1506" s="37">
        <f t="shared" si="320"/>
        <v>45749</v>
      </c>
    </row>
    <row r="1507" spans="1:17" s="34" customFormat="1" ht="15" x14ac:dyDescent="0.3">
      <c r="A1507" s="53">
        <v>75304</v>
      </c>
      <c r="B1507" s="54" t="s">
        <v>1833</v>
      </c>
      <c r="C1507" s="62">
        <v>16701.34</v>
      </c>
      <c r="D1507" s="35">
        <f t="shared" si="321"/>
        <v>2.3092206996764376E-5</v>
      </c>
      <c r="E1507" s="61">
        <f t="shared" si="309"/>
        <v>134617</v>
      </c>
      <c r="F1507" s="36">
        <f t="shared" si="310"/>
        <v>239037</v>
      </c>
      <c r="G1507" s="36">
        <f t="shared" si="311"/>
        <v>47031</v>
      </c>
      <c r="H1507" s="37">
        <f t="shared" si="312"/>
        <v>373</v>
      </c>
      <c r="I1507" s="37">
        <f t="shared" si="313"/>
        <v>14419</v>
      </c>
      <c r="J1507" s="37">
        <f t="shared" si="314"/>
        <v>6364</v>
      </c>
      <c r="K1507" s="37">
        <f t="shared" si="315"/>
        <v>21156</v>
      </c>
      <c r="L1507" s="37"/>
      <c r="M1507" s="37">
        <f t="shared" si="316"/>
        <v>4840</v>
      </c>
      <c r="N1507" s="37">
        <f t="shared" si="317"/>
        <v>21534</v>
      </c>
      <c r="O1507" s="37">
        <f t="shared" si="318"/>
        <v>26374</v>
      </c>
      <c r="P1507" s="37">
        <f t="shared" si="319"/>
        <v>26374</v>
      </c>
      <c r="Q1507" s="37">
        <f t="shared" si="320"/>
        <v>24763</v>
      </c>
    </row>
    <row r="1508" spans="1:17" s="34" customFormat="1" ht="15" x14ac:dyDescent="0.3">
      <c r="A1508" s="53">
        <v>75305</v>
      </c>
      <c r="B1508" s="54" t="s">
        <v>1834</v>
      </c>
      <c r="C1508" s="62">
        <v>244043.7</v>
      </c>
      <c r="D1508" s="35">
        <f t="shared" si="321"/>
        <v>3.3742847200621425E-4</v>
      </c>
      <c r="E1508" s="61">
        <f t="shared" si="309"/>
        <v>1967058</v>
      </c>
      <c r="F1508" s="36">
        <f t="shared" si="310"/>
        <v>3492861</v>
      </c>
      <c r="G1508" s="36">
        <f t="shared" si="311"/>
        <v>687232</v>
      </c>
      <c r="H1508" s="37">
        <f t="shared" si="312"/>
        <v>5453</v>
      </c>
      <c r="I1508" s="37">
        <f t="shared" si="313"/>
        <v>210700</v>
      </c>
      <c r="J1508" s="37">
        <f t="shared" si="314"/>
        <v>92988</v>
      </c>
      <c r="K1508" s="37">
        <f t="shared" si="315"/>
        <v>309141</v>
      </c>
      <c r="L1508" s="37"/>
      <c r="M1508" s="37">
        <f t="shared" si="316"/>
        <v>70725</v>
      </c>
      <c r="N1508" s="37">
        <f t="shared" si="317"/>
        <v>314652</v>
      </c>
      <c r="O1508" s="37">
        <f t="shared" si="318"/>
        <v>385377</v>
      </c>
      <c r="P1508" s="37">
        <f t="shared" si="319"/>
        <v>385377</v>
      </c>
      <c r="Q1508" s="37">
        <f t="shared" si="320"/>
        <v>361843</v>
      </c>
    </row>
    <row r="1509" spans="1:17" s="34" customFormat="1" ht="15" x14ac:dyDescent="0.3">
      <c r="A1509" s="53">
        <v>75306</v>
      </c>
      <c r="B1509" s="54" t="s">
        <v>1835</v>
      </c>
      <c r="C1509" s="62">
        <v>7613.1</v>
      </c>
      <c r="D1509" s="35">
        <f t="shared" si="321"/>
        <v>1.0526297954958517E-5</v>
      </c>
      <c r="E1509" s="61">
        <f t="shared" si="309"/>
        <v>61364</v>
      </c>
      <c r="F1509" s="36">
        <f t="shared" si="310"/>
        <v>108962</v>
      </c>
      <c r="G1509" s="36">
        <f t="shared" si="311"/>
        <v>21439</v>
      </c>
      <c r="H1509" s="37">
        <f t="shared" si="312"/>
        <v>170</v>
      </c>
      <c r="I1509" s="37">
        <f t="shared" si="313"/>
        <v>6573</v>
      </c>
      <c r="J1509" s="37">
        <f t="shared" si="314"/>
        <v>2901</v>
      </c>
      <c r="K1509" s="37">
        <f t="shared" si="315"/>
        <v>9644</v>
      </c>
      <c r="L1509" s="37"/>
      <c r="M1509" s="37">
        <f t="shared" si="316"/>
        <v>2206</v>
      </c>
      <c r="N1509" s="37">
        <f t="shared" si="317"/>
        <v>9816</v>
      </c>
      <c r="O1509" s="37">
        <f t="shared" si="318"/>
        <v>12022</v>
      </c>
      <c r="P1509" s="37">
        <f t="shared" si="319"/>
        <v>12022</v>
      </c>
      <c r="Q1509" s="37">
        <f t="shared" si="320"/>
        <v>11288</v>
      </c>
    </row>
    <row r="1510" spans="1:17" s="34" customFormat="1" ht="15" x14ac:dyDescent="0.3">
      <c r="A1510" s="53">
        <v>75311</v>
      </c>
      <c r="B1510" s="54" t="s">
        <v>1836</v>
      </c>
      <c r="C1510" s="62">
        <v>1711.55</v>
      </c>
      <c r="D1510" s="35">
        <f t="shared" si="321"/>
        <v>2.3664847781861852E-6</v>
      </c>
      <c r="E1510" s="61">
        <f t="shared" si="309"/>
        <v>13796</v>
      </c>
      <c r="F1510" s="36">
        <f t="shared" si="310"/>
        <v>24496</v>
      </c>
      <c r="G1510" s="36">
        <f t="shared" si="311"/>
        <v>4820</v>
      </c>
      <c r="H1510" s="37">
        <f t="shared" si="312"/>
        <v>38</v>
      </c>
      <c r="I1510" s="37">
        <f t="shared" si="313"/>
        <v>1478</v>
      </c>
      <c r="J1510" s="37">
        <f t="shared" si="314"/>
        <v>652</v>
      </c>
      <c r="K1510" s="37">
        <f t="shared" si="315"/>
        <v>2168</v>
      </c>
      <c r="L1510" s="37"/>
      <c r="M1510" s="37">
        <f t="shared" si="316"/>
        <v>496</v>
      </c>
      <c r="N1510" s="37">
        <f t="shared" si="317"/>
        <v>2207</v>
      </c>
      <c r="O1510" s="37">
        <f t="shared" si="318"/>
        <v>2703</v>
      </c>
      <c r="P1510" s="37">
        <f t="shared" si="319"/>
        <v>2703</v>
      </c>
      <c r="Q1510" s="37">
        <f t="shared" si="320"/>
        <v>2538</v>
      </c>
    </row>
    <row r="1511" spans="1:17" s="34" customFormat="1" ht="15" x14ac:dyDescent="0.3">
      <c r="A1511" s="53">
        <v>75312</v>
      </c>
      <c r="B1511" s="54" t="s">
        <v>1837</v>
      </c>
      <c r="C1511" s="62">
        <v>154650.62</v>
      </c>
      <c r="D1511" s="35">
        <f t="shared" si="321"/>
        <v>2.1382859873626597E-4</v>
      </c>
      <c r="E1511" s="61">
        <f t="shared" si="309"/>
        <v>1246526</v>
      </c>
      <c r="F1511" s="36">
        <f t="shared" si="310"/>
        <v>2213428</v>
      </c>
      <c r="G1511" s="36">
        <f t="shared" si="311"/>
        <v>435499</v>
      </c>
      <c r="H1511" s="37">
        <f t="shared" si="312"/>
        <v>3456</v>
      </c>
      <c r="I1511" s="37">
        <f t="shared" si="313"/>
        <v>133521</v>
      </c>
      <c r="J1511" s="37">
        <f t="shared" si="314"/>
        <v>58927</v>
      </c>
      <c r="K1511" s="37">
        <f t="shared" si="315"/>
        <v>195904</v>
      </c>
      <c r="L1511" s="37"/>
      <c r="M1511" s="37">
        <f t="shared" si="316"/>
        <v>44819</v>
      </c>
      <c r="N1511" s="37">
        <f t="shared" si="317"/>
        <v>199395</v>
      </c>
      <c r="O1511" s="37">
        <f t="shared" si="318"/>
        <v>244214</v>
      </c>
      <c r="P1511" s="37">
        <f t="shared" si="319"/>
        <v>244214</v>
      </c>
      <c r="Q1511" s="37">
        <f t="shared" si="320"/>
        <v>229300</v>
      </c>
    </row>
    <row r="1512" spans="1:17" s="34" customFormat="1" ht="15" x14ac:dyDescent="0.3">
      <c r="A1512" s="53">
        <v>75313</v>
      </c>
      <c r="B1512" s="54" t="s">
        <v>1838</v>
      </c>
      <c r="C1512" s="62">
        <v>188.8</v>
      </c>
      <c r="D1512" s="35">
        <f t="shared" si="321"/>
        <v>2.6104544192197239E-7</v>
      </c>
      <c r="E1512" s="61">
        <f t="shared" si="309"/>
        <v>1522</v>
      </c>
      <c r="F1512" s="36">
        <f t="shared" si="310"/>
        <v>2702</v>
      </c>
      <c r="G1512" s="36">
        <f t="shared" si="311"/>
        <v>532</v>
      </c>
      <c r="H1512" s="37">
        <f t="shared" si="312"/>
        <v>4</v>
      </c>
      <c r="I1512" s="37">
        <f t="shared" si="313"/>
        <v>163</v>
      </c>
      <c r="J1512" s="37">
        <f t="shared" si="314"/>
        <v>72</v>
      </c>
      <c r="K1512" s="37">
        <f t="shared" si="315"/>
        <v>239</v>
      </c>
      <c r="L1512" s="37"/>
      <c r="M1512" s="37">
        <f t="shared" si="316"/>
        <v>55</v>
      </c>
      <c r="N1512" s="37">
        <f t="shared" si="317"/>
        <v>243</v>
      </c>
      <c r="O1512" s="37">
        <f t="shared" si="318"/>
        <v>298</v>
      </c>
      <c r="P1512" s="37">
        <f t="shared" si="319"/>
        <v>298</v>
      </c>
      <c r="Q1512" s="37">
        <f t="shared" si="320"/>
        <v>280</v>
      </c>
    </row>
    <row r="1513" spans="1:17" s="34" customFormat="1" ht="15" x14ac:dyDescent="0.3">
      <c r="A1513" s="53">
        <v>75314</v>
      </c>
      <c r="B1513" s="54" t="s">
        <v>1839</v>
      </c>
      <c r="C1513" s="62">
        <v>306.8</v>
      </c>
      <c r="D1513" s="35">
        <f t="shared" si="321"/>
        <v>4.2419884312320511E-7</v>
      </c>
      <c r="E1513" s="61">
        <f t="shared" si="309"/>
        <v>2473</v>
      </c>
      <c r="F1513" s="36">
        <f t="shared" si="310"/>
        <v>4391</v>
      </c>
      <c r="G1513" s="36">
        <f t="shared" si="311"/>
        <v>864</v>
      </c>
      <c r="H1513" s="37">
        <f t="shared" si="312"/>
        <v>7</v>
      </c>
      <c r="I1513" s="37">
        <f t="shared" si="313"/>
        <v>265</v>
      </c>
      <c r="J1513" s="37">
        <f t="shared" si="314"/>
        <v>117</v>
      </c>
      <c r="K1513" s="37">
        <f t="shared" si="315"/>
        <v>389</v>
      </c>
      <c r="L1513" s="37"/>
      <c r="M1513" s="37">
        <f t="shared" si="316"/>
        <v>89</v>
      </c>
      <c r="N1513" s="37">
        <f t="shared" si="317"/>
        <v>396</v>
      </c>
      <c r="O1513" s="37">
        <f t="shared" si="318"/>
        <v>485</v>
      </c>
      <c r="P1513" s="37">
        <f t="shared" si="319"/>
        <v>485</v>
      </c>
      <c r="Q1513" s="37">
        <f t="shared" si="320"/>
        <v>455</v>
      </c>
    </row>
    <row r="1514" spans="1:17" s="34" customFormat="1" ht="15" x14ac:dyDescent="0.3">
      <c r="A1514" s="53">
        <v>75315</v>
      </c>
      <c r="B1514" s="54" t="s">
        <v>1840</v>
      </c>
      <c r="C1514" s="62">
        <v>519.20000000000005</v>
      </c>
      <c r="D1514" s="35">
        <f t="shared" si="321"/>
        <v>7.1787496528542402E-7</v>
      </c>
      <c r="E1514" s="61">
        <f t="shared" si="309"/>
        <v>4185</v>
      </c>
      <c r="F1514" s="36">
        <f t="shared" si="310"/>
        <v>7431</v>
      </c>
      <c r="G1514" s="36">
        <f t="shared" si="311"/>
        <v>1462</v>
      </c>
      <c r="H1514" s="37">
        <f t="shared" si="312"/>
        <v>12</v>
      </c>
      <c r="I1514" s="37">
        <f t="shared" si="313"/>
        <v>448</v>
      </c>
      <c r="J1514" s="37">
        <f t="shared" si="314"/>
        <v>198</v>
      </c>
      <c r="K1514" s="37">
        <f t="shared" si="315"/>
        <v>658</v>
      </c>
      <c r="L1514" s="37"/>
      <c r="M1514" s="37">
        <f t="shared" si="316"/>
        <v>150</v>
      </c>
      <c r="N1514" s="37">
        <f t="shared" si="317"/>
        <v>669</v>
      </c>
      <c r="O1514" s="37">
        <f t="shared" si="318"/>
        <v>819</v>
      </c>
      <c r="P1514" s="37">
        <f t="shared" si="319"/>
        <v>819</v>
      </c>
      <c r="Q1514" s="37">
        <f t="shared" si="320"/>
        <v>770</v>
      </c>
    </row>
    <row r="1515" spans="1:17" s="34" customFormat="1" ht="15" x14ac:dyDescent="0.3">
      <c r="A1515" s="53">
        <v>75316</v>
      </c>
      <c r="B1515" s="54" t="s">
        <v>1841</v>
      </c>
      <c r="C1515" s="62">
        <v>1311006.53</v>
      </c>
      <c r="D1515" s="35">
        <f t="shared" si="321"/>
        <v>1.8126709692078472E-3</v>
      </c>
      <c r="E1515" s="61">
        <f t="shared" si="309"/>
        <v>10567068</v>
      </c>
      <c r="F1515" s="36">
        <f t="shared" si="310"/>
        <v>18763702</v>
      </c>
      <c r="G1515" s="36">
        <f t="shared" si="311"/>
        <v>3691822</v>
      </c>
      <c r="H1515" s="37">
        <f t="shared" si="312"/>
        <v>29295</v>
      </c>
      <c r="I1515" s="37">
        <f t="shared" si="313"/>
        <v>1131884</v>
      </c>
      <c r="J1515" s="37">
        <f t="shared" si="314"/>
        <v>499536</v>
      </c>
      <c r="K1515" s="37">
        <f t="shared" si="315"/>
        <v>1660715</v>
      </c>
      <c r="L1515" s="37"/>
      <c r="M1515" s="37">
        <f t="shared" si="316"/>
        <v>379937</v>
      </c>
      <c r="N1515" s="37">
        <f t="shared" si="317"/>
        <v>1690317</v>
      </c>
      <c r="O1515" s="37">
        <f t="shared" si="318"/>
        <v>2070254</v>
      </c>
      <c r="P1515" s="37">
        <f t="shared" si="319"/>
        <v>2070254</v>
      </c>
      <c r="Q1515" s="37">
        <f t="shared" si="320"/>
        <v>1943826</v>
      </c>
    </row>
    <row r="1516" spans="1:17" s="34" customFormat="1" ht="15" x14ac:dyDescent="0.3">
      <c r="A1516" s="53">
        <v>75317</v>
      </c>
      <c r="B1516" s="54" t="s">
        <v>1842</v>
      </c>
      <c r="C1516" s="62">
        <v>89.68</v>
      </c>
      <c r="D1516" s="35">
        <f t="shared" si="321"/>
        <v>1.239965849129369E-7</v>
      </c>
      <c r="E1516" s="61">
        <f t="shared" si="309"/>
        <v>723</v>
      </c>
      <c r="F1516" s="36">
        <f t="shared" si="310"/>
        <v>1284</v>
      </c>
      <c r="G1516" s="36">
        <f t="shared" si="311"/>
        <v>253</v>
      </c>
      <c r="H1516" s="37">
        <f t="shared" si="312"/>
        <v>2</v>
      </c>
      <c r="I1516" s="37">
        <f t="shared" si="313"/>
        <v>77</v>
      </c>
      <c r="J1516" s="37">
        <f t="shared" si="314"/>
        <v>34</v>
      </c>
      <c r="K1516" s="37">
        <f t="shared" si="315"/>
        <v>113</v>
      </c>
      <c r="L1516" s="37"/>
      <c r="M1516" s="37">
        <f t="shared" si="316"/>
        <v>26</v>
      </c>
      <c r="N1516" s="37">
        <f t="shared" si="317"/>
        <v>116</v>
      </c>
      <c r="O1516" s="37">
        <f t="shared" si="318"/>
        <v>142</v>
      </c>
      <c r="P1516" s="37">
        <f t="shared" si="319"/>
        <v>142</v>
      </c>
      <c r="Q1516" s="37">
        <f t="shared" si="320"/>
        <v>133</v>
      </c>
    </row>
    <row r="1517" spans="1:17" s="34" customFormat="1" ht="15" x14ac:dyDescent="0.3">
      <c r="A1517" s="53">
        <v>75550</v>
      </c>
      <c r="B1517" s="54" t="s">
        <v>1843</v>
      </c>
      <c r="C1517" s="62">
        <v>500411.53</v>
      </c>
      <c r="D1517" s="35">
        <f t="shared" si="321"/>
        <v>6.918969755916332E-4</v>
      </c>
      <c r="E1517" s="61">
        <f t="shared" si="309"/>
        <v>4033453</v>
      </c>
      <c r="F1517" s="36">
        <f t="shared" si="310"/>
        <v>7162110</v>
      </c>
      <c r="G1517" s="36">
        <f t="shared" si="311"/>
        <v>1409169</v>
      </c>
      <c r="H1517" s="37">
        <f t="shared" si="312"/>
        <v>11182</v>
      </c>
      <c r="I1517" s="37">
        <f t="shared" si="313"/>
        <v>432041</v>
      </c>
      <c r="J1517" s="37">
        <f t="shared" si="314"/>
        <v>190673</v>
      </c>
      <c r="K1517" s="37">
        <f t="shared" si="315"/>
        <v>633896</v>
      </c>
      <c r="L1517" s="37"/>
      <c r="M1517" s="37">
        <f t="shared" si="316"/>
        <v>145022</v>
      </c>
      <c r="N1517" s="37">
        <f t="shared" si="317"/>
        <v>645194</v>
      </c>
      <c r="O1517" s="37">
        <f t="shared" si="318"/>
        <v>790216</v>
      </c>
      <c r="P1517" s="37">
        <f t="shared" si="319"/>
        <v>790216</v>
      </c>
      <c r="Q1517" s="37">
        <f t="shared" si="320"/>
        <v>741959</v>
      </c>
    </row>
    <row r="1518" spans="1:17" s="34" customFormat="1" ht="15" x14ac:dyDescent="0.3">
      <c r="A1518" s="53">
        <v>75553</v>
      </c>
      <c r="B1518" s="54" t="s">
        <v>1844</v>
      </c>
      <c r="C1518" s="62">
        <v>1465615.46</v>
      </c>
      <c r="D1518" s="35">
        <f t="shared" si="321"/>
        <v>2.0264419250178752E-3</v>
      </c>
      <c r="E1518" s="61">
        <f t="shared" si="309"/>
        <v>11813258</v>
      </c>
      <c r="F1518" s="36">
        <f t="shared" si="310"/>
        <v>20976533</v>
      </c>
      <c r="G1518" s="36">
        <f t="shared" si="311"/>
        <v>4127204</v>
      </c>
      <c r="H1518" s="37">
        <f t="shared" si="312"/>
        <v>32750</v>
      </c>
      <c r="I1518" s="37">
        <f t="shared" si="313"/>
        <v>1265369</v>
      </c>
      <c r="J1518" s="37">
        <f t="shared" si="314"/>
        <v>558447</v>
      </c>
      <c r="K1518" s="37">
        <f t="shared" si="315"/>
        <v>1856566</v>
      </c>
      <c r="L1518" s="37"/>
      <c r="M1518" s="37">
        <f t="shared" si="316"/>
        <v>424743</v>
      </c>
      <c r="N1518" s="37">
        <f t="shared" si="317"/>
        <v>1889659</v>
      </c>
      <c r="O1518" s="37">
        <f t="shared" si="318"/>
        <v>2314402</v>
      </c>
      <c r="P1518" s="37">
        <f t="shared" si="319"/>
        <v>2314402</v>
      </c>
      <c r="Q1518" s="37">
        <f t="shared" si="320"/>
        <v>2173064</v>
      </c>
    </row>
    <row r="1519" spans="1:17" s="34" customFormat="1" ht="15" x14ac:dyDescent="0.3">
      <c r="A1519" s="53">
        <v>75554</v>
      </c>
      <c r="B1519" s="54" t="s">
        <v>1845</v>
      </c>
      <c r="C1519" s="62">
        <v>423695.54</v>
      </c>
      <c r="D1519" s="35">
        <f t="shared" si="321"/>
        <v>5.8582515614231316E-4</v>
      </c>
      <c r="E1519" s="61">
        <f t="shared" si="309"/>
        <v>3415101</v>
      </c>
      <c r="F1519" s="36">
        <f t="shared" si="310"/>
        <v>6064117</v>
      </c>
      <c r="G1519" s="36">
        <f t="shared" si="311"/>
        <v>1193136</v>
      </c>
      <c r="H1519" s="37">
        <f t="shared" si="312"/>
        <v>9468</v>
      </c>
      <c r="I1519" s="37">
        <f t="shared" si="313"/>
        <v>365806</v>
      </c>
      <c r="J1519" s="37">
        <f t="shared" si="314"/>
        <v>161442</v>
      </c>
      <c r="K1519" s="37">
        <f t="shared" si="315"/>
        <v>536716</v>
      </c>
      <c r="L1519" s="37"/>
      <c r="M1519" s="37">
        <f t="shared" si="316"/>
        <v>122789</v>
      </c>
      <c r="N1519" s="37">
        <f t="shared" si="317"/>
        <v>546282</v>
      </c>
      <c r="O1519" s="37">
        <f t="shared" si="318"/>
        <v>669071</v>
      </c>
      <c r="P1519" s="37">
        <f t="shared" si="319"/>
        <v>669071</v>
      </c>
      <c r="Q1519" s="37">
        <f t="shared" si="320"/>
        <v>628212</v>
      </c>
    </row>
    <row r="1520" spans="1:17" s="34" customFormat="1" ht="15" x14ac:dyDescent="0.3">
      <c r="A1520" s="53">
        <v>75557</v>
      </c>
      <c r="B1520" s="54" t="s">
        <v>1846</v>
      </c>
      <c r="C1520" s="62">
        <v>287953.33</v>
      </c>
      <c r="D1520" s="35">
        <f t="shared" si="321"/>
        <v>3.9814038285356754E-4</v>
      </c>
      <c r="E1520" s="61">
        <f t="shared" si="309"/>
        <v>2320982</v>
      </c>
      <c r="F1520" s="36">
        <f t="shared" si="310"/>
        <v>4121315</v>
      </c>
      <c r="G1520" s="36">
        <f t="shared" si="311"/>
        <v>810883</v>
      </c>
      <c r="H1520" s="37">
        <f t="shared" si="312"/>
        <v>6434</v>
      </c>
      <c r="I1520" s="37">
        <f t="shared" si="313"/>
        <v>248610</v>
      </c>
      <c r="J1520" s="37">
        <f t="shared" si="314"/>
        <v>109719</v>
      </c>
      <c r="K1520" s="37">
        <f t="shared" si="315"/>
        <v>364763</v>
      </c>
      <c r="L1520" s="37"/>
      <c r="M1520" s="37">
        <f t="shared" si="316"/>
        <v>83450</v>
      </c>
      <c r="N1520" s="37">
        <f t="shared" si="317"/>
        <v>371266</v>
      </c>
      <c r="O1520" s="37">
        <f t="shared" si="318"/>
        <v>454716</v>
      </c>
      <c r="P1520" s="37">
        <f t="shared" si="319"/>
        <v>454716</v>
      </c>
      <c r="Q1520" s="37">
        <f t="shared" si="320"/>
        <v>426948</v>
      </c>
    </row>
    <row r="1521" spans="1:17" s="34" customFormat="1" ht="15" x14ac:dyDescent="0.3">
      <c r="A1521" s="53">
        <v>75558</v>
      </c>
      <c r="B1521" s="54" t="s">
        <v>1847</v>
      </c>
      <c r="C1521" s="62">
        <v>249471.76</v>
      </c>
      <c r="D1521" s="35">
        <f t="shared" si="321"/>
        <v>3.449336114208275E-4</v>
      </c>
      <c r="E1521" s="61">
        <f t="shared" si="309"/>
        <v>2010810</v>
      </c>
      <c r="F1521" s="36">
        <f t="shared" si="310"/>
        <v>3570549</v>
      </c>
      <c r="G1521" s="36">
        <f t="shared" si="311"/>
        <v>702518</v>
      </c>
      <c r="H1521" s="37">
        <f t="shared" si="312"/>
        <v>5575</v>
      </c>
      <c r="I1521" s="37">
        <f t="shared" si="313"/>
        <v>215387</v>
      </c>
      <c r="J1521" s="37">
        <f t="shared" si="314"/>
        <v>95057</v>
      </c>
      <c r="K1521" s="37">
        <f t="shared" si="315"/>
        <v>316019</v>
      </c>
      <c r="L1521" s="37"/>
      <c r="M1521" s="37">
        <f t="shared" si="316"/>
        <v>72298</v>
      </c>
      <c r="N1521" s="37">
        <f t="shared" si="317"/>
        <v>321651</v>
      </c>
      <c r="O1521" s="37">
        <f t="shared" si="318"/>
        <v>393949</v>
      </c>
      <c r="P1521" s="37">
        <f t="shared" si="319"/>
        <v>393949</v>
      </c>
      <c r="Q1521" s="37">
        <f t="shared" si="320"/>
        <v>369891</v>
      </c>
    </row>
    <row r="1522" spans="1:17" s="34" customFormat="1" ht="15" x14ac:dyDescent="0.3">
      <c r="A1522" s="53">
        <v>75601</v>
      </c>
      <c r="B1522" s="54" t="s">
        <v>1848</v>
      </c>
      <c r="C1522" s="62">
        <v>22084.82</v>
      </c>
      <c r="D1522" s="35">
        <f t="shared" si="321"/>
        <v>3.0535707609466171E-5</v>
      </c>
      <c r="E1522" s="61">
        <f t="shared" si="309"/>
        <v>178010</v>
      </c>
      <c r="F1522" s="36">
        <f t="shared" si="310"/>
        <v>316088</v>
      </c>
      <c r="G1522" s="36">
        <f t="shared" si="311"/>
        <v>62191</v>
      </c>
      <c r="H1522" s="37">
        <f t="shared" si="312"/>
        <v>493</v>
      </c>
      <c r="I1522" s="37">
        <f t="shared" si="313"/>
        <v>19067</v>
      </c>
      <c r="J1522" s="37">
        <f t="shared" si="314"/>
        <v>8415</v>
      </c>
      <c r="K1522" s="37">
        <f t="shared" si="315"/>
        <v>27975</v>
      </c>
      <c r="L1522" s="37"/>
      <c r="M1522" s="37">
        <f t="shared" si="316"/>
        <v>6400</v>
      </c>
      <c r="N1522" s="37">
        <f t="shared" si="317"/>
        <v>28475</v>
      </c>
      <c r="O1522" s="37">
        <f t="shared" si="318"/>
        <v>34875</v>
      </c>
      <c r="P1522" s="37">
        <f t="shared" si="319"/>
        <v>34875</v>
      </c>
      <c r="Q1522" s="37">
        <f t="shared" si="320"/>
        <v>32745</v>
      </c>
    </row>
    <row r="1523" spans="1:17" s="34" customFormat="1" ht="15" x14ac:dyDescent="0.3">
      <c r="A1523" s="53">
        <v>76201</v>
      </c>
      <c r="B1523" s="54" t="s">
        <v>1849</v>
      </c>
      <c r="C1523" s="62">
        <v>300888.78999999998</v>
      </c>
      <c r="D1523" s="35">
        <f t="shared" si="321"/>
        <v>4.1602567349002931E-4</v>
      </c>
      <c r="E1523" s="61">
        <f t="shared" si="309"/>
        <v>2425245</v>
      </c>
      <c r="F1523" s="36">
        <f t="shared" si="310"/>
        <v>4306453</v>
      </c>
      <c r="G1523" s="36">
        <f t="shared" si="311"/>
        <v>847309</v>
      </c>
      <c r="H1523" s="37">
        <f t="shared" si="312"/>
        <v>6723</v>
      </c>
      <c r="I1523" s="37">
        <f t="shared" si="313"/>
        <v>259778</v>
      </c>
      <c r="J1523" s="37">
        <f t="shared" si="314"/>
        <v>114648</v>
      </c>
      <c r="K1523" s="37">
        <f t="shared" si="315"/>
        <v>381149</v>
      </c>
      <c r="L1523" s="37"/>
      <c r="M1523" s="37">
        <f t="shared" si="316"/>
        <v>87199</v>
      </c>
      <c r="N1523" s="37">
        <f t="shared" si="317"/>
        <v>387944</v>
      </c>
      <c r="O1523" s="37">
        <f t="shared" si="318"/>
        <v>475143</v>
      </c>
      <c r="P1523" s="37">
        <f t="shared" si="319"/>
        <v>475143</v>
      </c>
      <c r="Q1523" s="37">
        <f t="shared" si="320"/>
        <v>446127</v>
      </c>
    </row>
    <row r="1524" spans="1:17" s="34" customFormat="1" ht="15" x14ac:dyDescent="0.3">
      <c r="A1524" s="53">
        <v>76203</v>
      </c>
      <c r="B1524" s="54" t="s">
        <v>1850</v>
      </c>
      <c r="C1524" s="62">
        <v>11231.84</v>
      </c>
      <c r="D1524" s="35">
        <f t="shared" si="321"/>
        <v>1.552977031989876E-5</v>
      </c>
      <c r="E1524" s="61">
        <f t="shared" si="309"/>
        <v>90532</v>
      </c>
      <c r="F1524" s="36">
        <f t="shared" si="310"/>
        <v>160755</v>
      </c>
      <c r="G1524" s="36">
        <f t="shared" si="311"/>
        <v>31629</v>
      </c>
      <c r="H1524" s="37">
        <f t="shared" si="312"/>
        <v>251</v>
      </c>
      <c r="I1524" s="37">
        <f t="shared" si="313"/>
        <v>9697</v>
      </c>
      <c r="J1524" s="37">
        <f t="shared" si="314"/>
        <v>4280</v>
      </c>
      <c r="K1524" s="37">
        <f t="shared" si="315"/>
        <v>14228</v>
      </c>
      <c r="L1524" s="37"/>
      <c r="M1524" s="37">
        <f t="shared" si="316"/>
        <v>3255</v>
      </c>
      <c r="N1524" s="37">
        <f t="shared" si="317"/>
        <v>14482</v>
      </c>
      <c r="O1524" s="37">
        <f t="shared" si="318"/>
        <v>17737</v>
      </c>
      <c r="P1524" s="37">
        <f t="shared" si="319"/>
        <v>17737</v>
      </c>
      <c r="Q1524" s="37">
        <f t="shared" si="320"/>
        <v>16653</v>
      </c>
    </row>
    <row r="1525" spans="1:17" s="34" customFormat="1" ht="15" x14ac:dyDescent="0.3">
      <c r="A1525" s="53">
        <v>76207</v>
      </c>
      <c r="B1525" s="54" t="s">
        <v>1851</v>
      </c>
      <c r="C1525" s="62">
        <v>178.54</v>
      </c>
      <c r="D1525" s="35">
        <f t="shared" si="321"/>
        <v>2.4685939195311942E-7</v>
      </c>
      <c r="E1525" s="61">
        <f t="shared" si="309"/>
        <v>1439</v>
      </c>
      <c r="F1525" s="36">
        <f t="shared" si="310"/>
        <v>2555</v>
      </c>
      <c r="G1525" s="36">
        <f t="shared" si="311"/>
        <v>503</v>
      </c>
      <c r="H1525" s="37">
        <f t="shared" si="312"/>
        <v>4</v>
      </c>
      <c r="I1525" s="37">
        <f t="shared" si="313"/>
        <v>154</v>
      </c>
      <c r="J1525" s="37">
        <f t="shared" si="314"/>
        <v>68</v>
      </c>
      <c r="K1525" s="37">
        <f t="shared" si="315"/>
        <v>226</v>
      </c>
      <c r="L1525" s="37"/>
      <c r="M1525" s="37">
        <f t="shared" si="316"/>
        <v>52</v>
      </c>
      <c r="N1525" s="37">
        <f t="shared" si="317"/>
        <v>230</v>
      </c>
      <c r="O1525" s="37">
        <f t="shared" si="318"/>
        <v>282</v>
      </c>
      <c r="P1525" s="37">
        <f t="shared" si="319"/>
        <v>282</v>
      </c>
      <c r="Q1525" s="37">
        <f t="shared" si="320"/>
        <v>265</v>
      </c>
    </row>
    <row r="1526" spans="1:17" s="34" customFormat="1" ht="15" x14ac:dyDescent="0.3">
      <c r="A1526" s="53">
        <v>76301</v>
      </c>
      <c r="B1526" s="54" t="s">
        <v>1852</v>
      </c>
      <c r="C1526" s="62">
        <v>19682.77</v>
      </c>
      <c r="D1526" s="35">
        <f t="shared" si="321"/>
        <v>2.7214498903064302E-5</v>
      </c>
      <c r="E1526" s="61">
        <f t="shared" si="309"/>
        <v>158648</v>
      </c>
      <c r="F1526" s="36">
        <f t="shared" si="310"/>
        <v>281708</v>
      </c>
      <c r="G1526" s="36">
        <f t="shared" si="311"/>
        <v>55427</v>
      </c>
      <c r="H1526" s="37">
        <f t="shared" si="312"/>
        <v>440</v>
      </c>
      <c r="I1526" s="37">
        <f t="shared" si="313"/>
        <v>16994</v>
      </c>
      <c r="J1526" s="37">
        <f t="shared" si="314"/>
        <v>7500</v>
      </c>
      <c r="K1526" s="37">
        <f t="shared" si="315"/>
        <v>24934</v>
      </c>
      <c r="L1526" s="37"/>
      <c r="M1526" s="37">
        <f t="shared" si="316"/>
        <v>5704</v>
      </c>
      <c r="N1526" s="37">
        <f t="shared" si="317"/>
        <v>25378</v>
      </c>
      <c r="O1526" s="37">
        <f t="shared" si="318"/>
        <v>31082</v>
      </c>
      <c r="P1526" s="37">
        <f t="shared" si="319"/>
        <v>31082</v>
      </c>
      <c r="Q1526" s="37">
        <f t="shared" si="320"/>
        <v>29184</v>
      </c>
    </row>
    <row r="1527" spans="1:17" s="34" customFormat="1" ht="15" x14ac:dyDescent="0.3">
      <c r="A1527" s="53">
        <v>76302</v>
      </c>
      <c r="B1527" s="54" t="s">
        <v>1853</v>
      </c>
      <c r="C1527" s="62">
        <v>67653.16</v>
      </c>
      <c r="D1527" s="35">
        <f t="shared" si="321"/>
        <v>9.3541043695010085E-5</v>
      </c>
      <c r="E1527" s="61">
        <f t="shared" si="309"/>
        <v>545303</v>
      </c>
      <c r="F1527" s="36">
        <f t="shared" si="310"/>
        <v>968282</v>
      </c>
      <c r="G1527" s="36">
        <f t="shared" si="311"/>
        <v>190513</v>
      </c>
      <c r="H1527" s="37">
        <f t="shared" si="312"/>
        <v>1512</v>
      </c>
      <c r="I1527" s="37">
        <f t="shared" si="313"/>
        <v>58410</v>
      </c>
      <c r="J1527" s="37">
        <f t="shared" si="314"/>
        <v>25778</v>
      </c>
      <c r="K1527" s="37">
        <f t="shared" si="315"/>
        <v>85700</v>
      </c>
      <c r="L1527" s="37"/>
      <c r="M1527" s="37">
        <f t="shared" si="316"/>
        <v>19606</v>
      </c>
      <c r="N1527" s="37">
        <f t="shared" si="317"/>
        <v>87227</v>
      </c>
      <c r="O1527" s="37">
        <f t="shared" si="318"/>
        <v>106833</v>
      </c>
      <c r="P1527" s="37">
        <f t="shared" si="319"/>
        <v>106833</v>
      </c>
      <c r="Q1527" s="37">
        <f t="shared" si="320"/>
        <v>100309</v>
      </c>
    </row>
    <row r="1528" spans="1:17" s="34" customFormat="1" ht="15" x14ac:dyDescent="0.3">
      <c r="A1528" s="53">
        <v>76303</v>
      </c>
      <c r="B1528" s="54" t="s">
        <v>1854</v>
      </c>
      <c r="C1528" s="62">
        <v>14747.75</v>
      </c>
      <c r="D1528" s="35">
        <f t="shared" si="321"/>
        <v>2.0391064174283727E-5</v>
      </c>
      <c r="E1528" s="61">
        <f t="shared" si="309"/>
        <v>118871</v>
      </c>
      <c r="F1528" s="36">
        <f t="shared" si="310"/>
        <v>211076</v>
      </c>
      <c r="G1528" s="36">
        <f t="shared" si="311"/>
        <v>41530</v>
      </c>
      <c r="H1528" s="37">
        <f t="shared" si="312"/>
        <v>330</v>
      </c>
      <c r="I1528" s="37">
        <f t="shared" si="313"/>
        <v>12733</v>
      </c>
      <c r="J1528" s="37">
        <f t="shared" si="314"/>
        <v>5619</v>
      </c>
      <c r="K1528" s="37">
        <f t="shared" si="315"/>
        <v>18682</v>
      </c>
      <c r="L1528" s="37"/>
      <c r="M1528" s="37">
        <f t="shared" si="316"/>
        <v>4274</v>
      </c>
      <c r="N1528" s="37">
        <f t="shared" si="317"/>
        <v>19015</v>
      </c>
      <c r="O1528" s="37">
        <f t="shared" si="318"/>
        <v>23289</v>
      </c>
      <c r="P1528" s="37">
        <f t="shared" si="319"/>
        <v>23289</v>
      </c>
      <c r="Q1528" s="37">
        <f t="shared" si="320"/>
        <v>21866</v>
      </c>
    </row>
    <row r="1529" spans="1:17" s="34" customFormat="1" ht="15" x14ac:dyDescent="0.3">
      <c r="A1529" s="53">
        <v>76304</v>
      </c>
      <c r="B1529" s="54" t="s">
        <v>1855</v>
      </c>
      <c r="C1529" s="62">
        <v>15825.68</v>
      </c>
      <c r="D1529" s="35">
        <f t="shared" si="321"/>
        <v>2.1881470494256991E-5</v>
      </c>
      <c r="E1529" s="61">
        <f t="shared" si="309"/>
        <v>127559</v>
      </c>
      <c r="F1529" s="36">
        <f t="shared" si="310"/>
        <v>226504</v>
      </c>
      <c r="G1529" s="36">
        <f t="shared" si="311"/>
        <v>44565</v>
      </c>
      <c r="H1529" s="37">
        <f t="shared" si="312"/>
        <v>354</v>
      </c>
      <c r="I1529" s="37">
        <f t="shared" si="313"/>
        <v>13663</v>
      </c>
      <c r="J1529" s="37">
        <f t="shared" si="314"/>
        <v>6030</v>
      </c>
      <c r="K1529" s="37">
        <f t="shared" si="315"/>
        <v>20047</v>
      </c>
      <c r="L1529" s="37"/>
      <c r="M1529" s="37">
        <f t="shared" si="316"/>
        <v>4586</v>
      </c>
      <c r="N1529" s="37">
        <f t="shared" si="317"/>
        <v>20404</v>
      </c>
      <c r="O1529" s="37">
        <f t="shared" si="318"/>
        <v>24990</v>
      </c>
      <c r="P1529" s="37">
        <f t="shared" si="319"/>
        <v>24990</v>
      </c>
      <c r="Q1529" s="37">
        <f t="shared" si="320"/>
        <v>23465</v>
      </c>
    </row>
    <row r="1530" spans="1:17" s="34" customFormat="1" ht="15" x14ac:dyDescent="0.3">
      <c r="A1530" s="53">
        <v>76305</v>
      </c>
      <c r="B1530" s="54" t="s">
        <v>1856</v>
      </c>
      <c r="C1530" s="62">
        <v>40318.49</v>
      </c>
      <c r="D1530" s="35">
        <f t="shared" si="321"/>
        <v>5.574659978642279E-5</v>
      </c>
      <c r="E1530" s="61">
        <f t="shared" si="309"/>
        <v>324978</v>
      </c>
      <c r="F1530" s="36">
        <f t="shared" si="310"/>
        <v>577056</v>
      </c>
      <c r="G1530" s="36">
        <f t="shared" si="311"/>
        <v>113538</v>
      </c>
      <c r="H1530" s="37">
        <f t="shared" si="312"/>
        <v>901</v>
      </c>
      <c r="I1530" s="37">
        <f t="shared" si="313"/>
        <v>34810</v>
      </c>
      <c r="J1530" s="37">
        <f t="shared" si="314"/>
        <v>15363</v>
      </c>
      <c r="K1530" s="37">
        <f t="shared" si="315"/>
        <v>51074</v>
      </c>
      <c r="L1530" s="37"/>
      <c r="M1530" s="37">
        <f t="shared" si="316"/>
        <v>11685</v>
      </c>
      <c r="N1530" s="37">
        <f t="shared" si="317"/>
        <v>51984</v>
      </c>
      <c r="O1530" s="37">
        <f t="shared" si="318"/>
        <v>63669</v>
      </c>
      <c r="P1530" s="37">
        <f t="shared" si="319"/>
        <v>63669</v>
      </c>
      <c r="Q1530" s="37">
        <f t="shared" si="320"/>
        <v>59780</v>
      </c>
    </row>
    <row r="1531" spans="1:17" s="34" customFormat="1" ht="15" x14ac:dyDescent="0.3">
      <c r="A1531" s="53">
        <v>76306</v>
      </c>
      <c r="B1531" s="54" t="s">
        <v>1857</v>
      </c>
      <c r="C1531" s="62">
        <v>3141.17</v>
      </c>
      <c r="D1531" s="35">
        <f t="shared" si="321"/>
        <v>4.3431573665362395E-6</v>
      </c>
      <c r="E1531" s="61">
        <f t="shared" si="309"/>
        <v>25319</v>
      </c>
      <c r="F1531" s="36">
        <f t="shared" si="310"/>
        <v>44958</v>
      </c>
      <c r="G1531" s="36">
        <f t="shared" si="311"/>
        <v>8846</v>
      </c>
      <c r="H1531" s="37">
        <f t="shared" si="312"/>
        <v>70</v>
      </c>
      <c r="I1531" s="37">
        <f t="shared" si="313"/>
        <v>2712</v>
      </c>
      <c r="J1531" s="37">
        <f t="shared" si="314"/>
        <v>1197</v>
      </c>
      <c r="K1531" s="37">
        <f t="shared" si="315"/>
        <v>3979</v>
      </c>
      <c r="L1531" s="37"/>
      <c r="M1531" s="37">
        <f t="shared" si="316"/>
        <v>910</v>
      </c>
      <c r="N1531" s="37">
        <f t="shared" si="317"/>
        <v>4050</v>
      </c>
      <c r="O1531" s="37">
        <f t="shared" si="318"/>
        <v>4960</v>
      </c>
      <c r="P1531" s="37">
        <f t="shared" si="319"/>
        <v>4960</v>
      </c>
      <c r="Q1531" s="37">
        <f t="shared" si="320"/>
        <v>4657</v>
      </c>
    </row>
    <row r="1532" spans="1:17" s="34" customFormat="1" ht="15" x14ac:dyDescent="0.3">
      <c r="A1532" s="53">
        <v>76307</v>
      </c>
      <c r="B1532" s="54" t="s">
        <v>1858</v>
      </c>
      <c r="C1532" s="62">
        <v>1856.62</v>
      </c>
      <c r="D1532" s="35">
        <f t="shared" si="321"/>
        <v>2.5670666757477347E-6</v>
      </c>
      <c r="E1532" s="61">
        <f t="shared" si="309"/>
        <v>14965</v>
      </c>
      <c r="F1532" s="36">
        <f t="shared" si="310"/>
        <v>26573</v>
      </c>
      <c r="G1532" s="36">
        <f t="shared" si="311"/>
        <v>5228</v>
      </c>
      <c r="H1532" s="37">
        <f t="shared" si="312"/>
        <v>41</v>
      </c>
      <c r="I1532" s="37">
        <f t="shared" si="313"/>
        <v>1603</v>
      </c>
      <c r="J1532" s="37">
        <f t="shared" si="314"/>
        <v>707</v>
      </c>
      <c r="K1532" s="37">
        <f t="shared" si="315"/>
        <v>2351</v>
      </c>
      <c r="L1532" s="37"/>
      <c r="M1532" s="37">
        <f t="shared" si="316"/>
        <v>538</v>
      </c>
      <c r="N1532" s="37">
        <f t="shared" si="317"/>
        <v>2394</v>
      </c>
      <c r="O1532" s="37">
        <f t="shared" si="318"/>
        <v>2932</v>
      </c>
      <c r="P1532" s="37">
        <f t="shared" si="319"/>
        <v>2932</v>
      </c>
      <c r="Q1532" s="37">
        <f t="shared" si="320"/>
        <v>2753</v>
      </c>
    </row>
    <row r="1533" spans="1:17" s="34" customFormat="1" ht="15" x14ac:dyDescent="0.3">
      <c r="A1533" s="53">
        <v>76309</v>
      </c>
      <c r="B1533" s="54" t="s">
        <v>1859</v>
      </c>
      <c r="C1533" s="62">
        <v>968.85</v>
      </c>
      <c r="D1533" s="35">
        <f t="shared" si="321"/>
        <v>1.3395862097780875E-6</v>
      </c>
      <c r="E1533" s="61">
        <f t="shared" si="309"/>
        <v>7809</v>
      </c>
      <c r="F1533" s="36">
        <f t="shared" si="310"/>
        <v>13867</v>
      </c>
      <c r="G1533" s="36">
        <f t="shared" si="311"/>
        <v>2728</v>
      </c>
      <c r="H1533" s="37">
        <f t="shared" si="312"/>
        <v>22</v>
      </c>
      <c r="I1533" s="37">
        <f t="shared" si="313"/>
        <v>836</v>
      </c>
      <c r="J1533" s="37">
        <f t="shared" si="314"/>
        <v>369</v>
      </c>
      <c r="K1533" s="37">
        <f t="shared" si="315"/>
        <v>1227</v>
      </c>
      <c r="L1533" s="37"/>
      <c r="M1533" s="37">
        <f t="shared" si="316"/>
        <v>281</v>
      </c>
      <c r="N1533" s="37">
        <f t="shared" si="317"/>
        <v>1249</v>
      </c>
      <c r="O1533" s="37">
        <f t="shared" si="318"/>
        <v>1530</v>
      </c>
      <c r="P1533" s="37">
        <f t="shared" si="319"/>
        <v>1530</v>
      </c>
      <c r="Q1533" s="37">
        <f t="shared" si="320"/>
        <v>1437</v>
      </c>
    </row>
    <row r="1534" spans="1:17" s="34" customFormat="1" ht="15" x14ac:dyDescent="0.3">
      <c r="A1534" s="53">
        <v>76313</v>
      </c>
      <c r="B1534" s="54" t="s">
        <v>1860</v>
      </c>
      <c r="C1534" s="62">
        <v>992.57</v>
      </c>
      <c r="D1534" s="35">
        <f t="shared" si="321"/>
        <v>1.3723828087314202E-6</v>
      </c>
      <c r="E1534" s="61">
        <f t="shared" si="309"/>
        <v>8000</v>
      </c>
      <c r="F1534" s="36">
        <f t="shared" si="310"/>
        <v>14206</v>
      </c>
      <c r="G1534" s="36">
        <f t="shared" si="311"/>
        <v>2795</v>
      </c>
      <c r="H1534" s="37">
        <f t="shared" si="312"/>
        <v>22</v>
      </c>
      <c r="I1534" s="37">
        <f t="shared" si="313"/>
        <v>857</v>
      </c>
      <c r="J1534" s="37">
        <f t="shared" si="314"/>
        <v>378</v>
      </c>
      <c r="K1534" s="37">
        <f t="shared" si="315"/>
        <v>1257</v>
      </c>
      <c r="L1534" s="37"/>
      <c r="M1534" s="37">
        <f t="shared" si="316"/>
        <v>288</v>
      </c>
      <c r="N1534" s="37">
        <f t="shared" si="317"/>
        <v>1280</v>
      </c>
      <c r="O1534" s="37">
        <f t="shared" si="318"/>
        <v>1568</v>
      </c>
      <c r="P1534" s="37">
        <f t="shared" si="319"/>
        <v>1568</v>
      </c>
      <c r="Q1534" s="37">
        <f t="shared" si="320"/>
        <v>1472</v>
      </c>
    </row>
    <row r="1535" spans="1:17" s="34" customFormat="1" ht="15" x14ac:dyDescent="0.3">
      <c r="A1535" s="53">
        <v>76315</v>
      </c>
      <c r="B1535" s="54" t="s">
        <v>1861</v>
      </c>
      <c r="C1535" s="62">
        <v>325830.71000000002</v>
      </c>
      <c r="D1535" s="35">
        <f t="shared" si="321"/>
        <v>4.5051176739247895E-4</v>
      </c>
      <c r="E1535" s="61">
        <f t="shared" si="309"/>
        <v>2626284</v>
      </c>
      <c r="F1535" s="36">
        <f t="shared" si="310"/>
        <v>4663432</v>
      </c>
      <c r="G1535" s="36">
        <f t="shared" si="311"/>
        <v>917546</v>
      </c>
      <c r="H1535" s="37">
        <f t="shared" si="312"/>
        <v>7281</v>
      </c>
      <c r="I1535" s="37">
        <f t="shared" si="313"/>
        <v>281313</v>
      </c>
      <c r="J1535" s="37">
        <f t="shared" si="314"/>
        <v>124152</v>
      </c>
      <c r="K1535" s="37">
        <f t="shared" si="315"/>
        <v>412746</v>
      </c>
      <c r="L1535" s="37"/>
      <c r="M1535" s="37">
        <f t="shared" si="316"/>
        <v>94427</v>
      </c>
      <c r="N1535" s="37">
        <f t="shared" si="317"/>
        <v>420103</v>
      </c>
      <c r="O1535" s="37">
        <f t="shared" si="318"/>
        <v>514530</v>
      </c>
      <c r="P1535" s="37">
        <f t="shared" si="319"/>
        <v>514530</v>
      </c>
      <c r="Q1535" s="37">
        <f t="shared" si="320"/>
        <v>483108</v>
      </c>
    </row>
    <row r="1536" spans="1:17" s="34" customFormat="1" ht="15" x14ac:dyDescent="0.3">
      <c r="A1536" s="53">
        <v>76539</v>
      </c>
      <c r="B1536" s="54" t="s">
        <v>1862</v>
      </c>
      <c r="C1536" s="62">
        <v>547821.22</v>
      </c>
      <c r="D1536" s="35">
        <f t="shared" si="321"/>
        <v>7.5744826519668457E-4</v>
      </c>
      <c r="E1536" s="61">
        <f t="shared" si="309"/>
        <v>4415588</v>
      </c>
      <c r="F1536" s="36">
        <f t="shared" si="310"/>
        <v>7840658</v>
      </c>
      <c r="G1536" s="36">
        <f t="shared" si="311"/>
        <v>1542676</v>
      </c>
      <c r="H1536" s="37">
        <f t="shared" si="312"/>
        <v>12241</v>
      </c>
      <c r="I1536" s="37">
        <f t="shared" si="313"/>
        <v>472973</v>
      </c>
      <c r="J1536" s="37">
        <f t="shared" si="314"/>
        <v>208737</v>
      </c>
      <c r="K1536" s="37">
        <f t="shared" si="315"/>
        <v>693951</v>
      </c>
      <c r="L1536" s="37"/>
      <c r="M1536" s="37">
        <f t="shared" si="316"/>
        <v>158761</v>
      </c>
      <c r="N1536" s="37">
        <f t="shared" si="317"/>
        <v>706321</v>
      </c>
      <c r="O1536" s="37">
        <f t="shared" si="318"/>
        <v>865082</v>
      </c>
      <c r="P1536" s="37">
        <f t="shared" si="319"/>
        <v>865082</v>
      </c>
      <c r="Q1536" s="37">
        <f t="shared" si="320"/>
        <v>812253</v>
      </c>
    </row>
    <row r="1537" spans="1:17" s="34" customFormat="1" ht="15" x14ac:dyDescent="0.3">
      <c r="A1537" s="53">
        <v>76540</v>
      </c>
      <c r="B1537" s="54" t="s">
        <v>1863</v>
      </c>
      <c r="C1537" s="62">
        <v>129311.75</v>
      </c>
      <c r="D1537" s="35">
        <f t="shared" si="321"/>
        <v>1.7879365955748736E-4</v>
      </c>
      <c r="E1537" s="61">
        <f t="shared" si="309"/>
        <v>1042288</v>
      </c>
      <c r="F1537" s="36">
        <f t="shared" si="310"/>
        <v>1850767</v>
      </c>
      <c r="G1537" s="36">
        <f t="shared" si="311"/>
        <v>364145</v>
      </c>
      <c r="H1537" s="37">
        <f t="shared" si="312"/>
        <v>2890</v>
      </c>
      <c r="I1537" s="37">
        <f t="shared" si="313"/>
        <v>111644</v>
      </c>
      <c r="J1537" s="37">
        <f t="shared" si="314"/>
        <v>49272</v>
      </c>
      <c r="K1537" s="37">
        <f t="shared" si="315"/>
        <v>163806</v>
      </c>
      <c r="L1537" s="37"/>
      <c r="M1537" s="37">
        <f t="shared" si="316"/>
        <v>37475</v>
      </c>
      <c r="N1537" s="37">
        <f t="shared" si="317"/>
        <v>166725</v>
      </c>
      <c r="O1537" s="37">
        <f t="shared" si="318"/>
        <v>204200</v>
      </c>
      <c r="P1537" s="37">
        <f t="shared" si="319"/>
        <v>204200</v>
      </c>
      <c r="Q1537" s="37">
        <f t="shared" si="320"/>
        <v>191730</v>
      </c>
    </row>
    <row r="1538" spans="1:17" s="34" customFormat="1" ht="15" x14ac:dyDescent="0.3">
      <c r="A1538" s="53">
        <v>76601</v>
      </c>
      <c r="B1538" s="54" t="s">
        <v>1864</v>
      </c>
      <c r="C1538" s="62">
        <v>7508.76</v>
      </c>
      <c r="D1538" s="35">
        <f t="shared" si="321"/>
        <v>1.038203163393024E-5</v>
      </c>
      <c r="E1538" s="61">
        <f t="shared" si="309"/>
        <v>60523</v>
      </c>
      <c r="F1538" s="36">
        <f t="shared" si="310"/>
        <v>107469</v>
      </c>
      <c r="G1538" s="36">
        <f t="shared" si="311"/>
        <v>21145</v>
      </c>
      <c r="H1538" s="37">
        <f t="shared" si="312"/>
        <v>168</v>
      </c>
      <c r="I1538" s="37">
        <f t="shared" si="313"/>
        <v>6483</v>
      </c>
      <c r="J1538" s="37">
        <f t="shared" si="314"/>
        <v>2861</v>
      </c>
      <c r="K1538" s="37">
        <f t="shared" si="315"/>
        <v>9512</v>
      </c>
      <c r="L1538" s="37"/>
      <c r="M1538" s="37">
        <f t="shared" si="316"/>
        <v>2176</v>
      </c>
      <c r="N1538" s="37">
        <f t="shared" si="317"/>
        <v>9681</v>
      </c>
      <c r="O1538" s="37">
        <f t="shared" si="318"/>
        <v>11857</v>
      </c>
      <c r="P1538" s="37">
        <f t="shared" si="319"/>
        <v>11857</v>
      </c>
      <c r="Q1538" s="37">
        <f t="shared" si="320"/>
        <v>11133</v>
      </c>
    </row>
    <row r="1539" spans="1:17" s="34" customFormat="1" ht="15" x14ac:dyDescent="0.3">
      <c r="A1539" s="53">
        <v>76701</v>
      </c>
      <c r="B1539" s="54" t="s">
        <v>1865</v>
      </c>
      <c r="C1539" s="62">
        <v>37488.61</v>
      </c>
      <c r="D1539" s="35">
        <f t="shared" si="321"/>
        <v>5.1833849388191065E-5</v>
      </c>
      <c r="E1539" s="61">
        <f t="shared" si="309"/>
        <v>302168</v>
      </c>
      <c r="F1539" s="36">
        <f t="shared" si="310"/>
        <v>536553</v>
      </c>
      <c r="G1539" s="36">
        <f t="shared" si="311"/>
        <v>105569</v>
      </c>
      <c r="H1539" s="37">
        <f t="shared" si="312"/>
        <v>838</v>
      </c>
      <c r="I1539" s="37">
        <f t="shared" si="313"/>
        <v>32367</v>
      </c>
      <c r="J1539" s="37">
        <f t="shared" si="314"/>
        <v>14284</v>
      </c>
      <c r="K1539" s="37">
        <f t="shared" si="315"/>
        <v>47489</v>
      </c>
      <c r="L1539" s="37"/>
      <c r="M1539" s="37">
        <f t="shared" si="316"/>
        <v>10864</v>
      </c>
      <c r="N1539" s="37">
        <f t="shared" si="317"/>
        <v>48335</v>
      </c>
      <c r="O1539" s="37">
        <f t="shared" si="318"/>
        <v>59199</v>
      </c>
      <c r="P1539" s="37">
        <f t="shared" si="319"/>
        <v>59199</v>
      </c>
      <c r="Q1539" s="37">
        <f t="shared" si="320"/>
        <v>55584</v>
      </c>
    </row>
    <row r="1540" spans="1:17" s="34" customFormat="1" ht="15" x14ac:dyDescent="0.3">
      <c r="A1540" s="53">
        <v>77002</v>
      </c>
      <c r="B1540" s="54" t="s">
        <v>1866</v>
      </c>
      <c r="C1540" s="62">
        <v>191643.53</v>
      </c>
      <c r="D1540" s="35">
        <f t="shared" si="321"/>
        <v>2.6497706557381765E-4</v>
      </c>
      <c r="E1540" s="61">
        <f t="shared" si="309"/>
        <v>1544699</v>
      </c>
      <c r="F1540" s="36">
        <f t="shared" si="310"/>
        <v>2742886</v>
      </c>
      <c r="G1540" s="36">
        <f t="shared" si="311"/>
        <v>539672</v>
      </c>
      <c r="H1540" s="37">
        <f t="shared" si="312"/>
        <v>4282</v>
      </c>
      <c r="I1540" s="37">
        <f t="shared" si="313"/>
        <v>165459</v>
      </c>
      <c r="J1540" s="37">
        <f t="shared" si="314"/>
        <v>73022</v>
      </c>
      <c r="K1540" s="37">
        <f t="shared" si="315"/>
        <v>242763</v>
      </c>
      <c r="L1540" s="37"/>
      <c r="M1540" s="37">
        <f t="shared" si="316"/>
        <v>55539</v>
      </c>
      <c r="N1540" s="37">
        <f t="shared" si="317"/>
        <v>247091</v>
      </c>
      <c r="O1540" s="37">
        <f t="shared" si="318"/>
        <v>302630</v>
      </c>
      <c r="P1540" s="37">
        <f t="shared" si="319"/>
        <v>302630</v>
      </c>
      <c r="Q1540" s="37">
        <f t="shared" si="320"/>
        <v>284149</v>
      </c>
    </row>
    <row r="1541" spans="1:17" s="34" customFormat="1" ht="15" x14ac:dyDescent="0.3">
      <c r="A1541" s="53">
        <v>77003</v>
      </c>
      <c r="B1541" s="54" t="s">
        <v>1867</v>
      </c>
      <c r="C1541" s="62">
        <v>1886491.13</v>
      </c>
      <c r="D1541" s="35">
        <f t="shared" si="321"/>
        <v>2.6083681711479394E-3</v>
      </c>
      <c r="E1541" s="61">
        <f t="shared" si="309"/>
        <v>15205630</v>
      </c>
      <c r="F1541" s="36">
        <f t="shared" si="310"/>
        <v>27000290</v>
      </c>
      <c r="G1541" s="36">
        <f t="shared" si="311"/>
        <v>5312399</v>
      </c>
      <c r="H1541" s="37">
        <f t="shared" si="312"/>
        <v>42154</v>
      </c>
      <c r="I1541" s="37">
        <f t="shared" si="313"/>
        <v>1628741</v>
      </c>
      <c r="J1541" s="37">
        <f t="shared" si="314"/>
        <v>718814</v>
      </c>
      <c r="K1541" s="37">
        <f t="shared" si="315"/>
        <v>2389709</v>
      </c>
      <c r="L1541" s="37"/>
      <c r="M1541" s="37">
        <f t="shared" si="316"/>
        <v>546715</v>
      </c>
      <c r="N1541" s="37">
        <f t="shared" si="317"/>
        <v>2432305</v>
      </c>
      <c r="O1541" s="37">
        <f t="shared" si="318"/>
        <v>2979020</v>
      </c>
      <c r="P1541" s="37">
        <f t="shared" si="319"/>
        <v>2979020</v>
      </c>
      <c r="Q1541" s="37">
        <f t="shared" si="320"/>
        <v>2797096</v>
      </c>
    </row>
    <row r="1542" spans="1:17" s="34" customFormat="1" ht="15" x14ac:dyDescent="0.3">
      <c r="A1542" s="53">
        <v>77007</v>
      </c>
      <c r="B1542" s="54" t="s">
        <v>1868</v>
      </c>
      <c r="C1542" s="62">
        <v>1865396.44</v>
      </c>
      <c r="D1542" s="35">
        <f t="shared" si="321"/>
        <v>2.5792014726667054E-3</v>
      </c>
      <c r="E1542" s="61">
        <f t="shared" si="309"/>
        <v>15035601</v>
      </c>
      <c r="F1542" s="36">
        <f t="shared" si="310"/>
        <v>26698374</v>
      </c>
      <c r="G1542" s="36">
        <f t="shared" si="311"/>
        <v>5252995</v>
      </c>
      <c r="H1542" s="37">
        <f t="shared" si="312"/>
        <v>41683</v>
      </c>
      <c r="I1542" s="37">
        <f t="shared" si="313"/>
        <v>1610528</v>
      </c>
      <c r="J1542" s="37">
        <f t="shared" si="314"/>
        <v>710776</v>
      </c>
      <c r="K1542" s="37">
        <f t="shared" si="315"/>
        <v>2362987</v>
      </c>
      <c r="L1542" s="37"/>
      <c r="M1542" s="37">
        <f t="shared" si="316"/>
        <v>540602</v>
      </c>
      <c r="N1542" s="37">
        <f t="shared" si="317"/>
        <v>2405107</v>
      </c>
      <c r="O1542" s="37">
        <f t="shared" si="318"/>
        <v>2945709</v>
      </c>
      <c r="P1542" s="37">
        <f t="shared" si="319"/>
        <v>2945709</v>
      </c>
      <c r="Q1542" s="37">
        <f t="shared" si="320"/>
        <v>2765819</v>
      </c>
    </row>
    <row r="1543" spans="1:17" s="34" customFormat="1" ht="15" x14ac:dyDescent="0.3">
      <c r="A1543" s="53">
        <v>77008</v>
      </c>
      <c r="B1543" s="54" t="s">
        <v>1869</v>
      </c>
      <c r="C1543" s="62">
        <v>680753.46</v>
      </c>
      <c r="D1543" s="35">
        <f t="shared" si="321"/>
        <v>9.4124781676701132E-4</v>
      </c>
      <c r="E1543" s="61">
        <f t="shared" si="309"/>
        <v>5487057</v>
      </c>
      <c r="F1543" s="36">
        <f t="shared" si="310"/>
        <v>9743243</v>
      </c>
      <c r="G1543" s="36">
        <f t="shared" si="311"/>
        <v>1917016</v>
      </c>
      <c r="H1543" s="37">
        <f t="shared" si="312"/>
        <v>15212</v>
      </c>
      <c r="I1543" s="37">
        <f t="shared" si="313"/>
        <v>587742</v>
      </c>
      <c r="J1543" s="37">
        <f t="shared" si="314"/>
        <v>259389</v>
      </c>
      <c r="K1543" s="37">
        <f t="shared" si="315"/>
        <v>862343</v>
      </c>
      <c r="L1543" s="37"/>
      <c r="M1543" s="37">
        <f t="shared" si="316"/>
        <v>197286</v>
      </c>
      <c r="N1543" s="37">
        <f t="shared" si="317"/>
        <v>877714</v>
      </c>
      <c r="O1543" s="37">
        <f t="shared" si="318"/>
        <v>1075000</v>
      </c>
      <c r="P1543" s="37">
        <f t="shared" si="319"/>
        <v>1075000</v>
      </c>
      <c r="Q1543" s="37">
        <f t="shared" si="320"/>
        <v>1009351</v>
      </c>
    </row>
    <row r="1544" spans="1:17" s="34" customFormat="1" ht="15" x14ac:dyDescent="0.3">
      <c r="A1544" s="53">
        <v>77009</v>
      </c>
      <c r="B1544" s="54" t="s">
        <v>1870</v>
      </c>
      <c r="C1544" s="62">
        <v>698100.76</v>
      </c>
      <c r="D1544" s="35">
        <f t="shared" si="321"/>
        <v>9.6523316419631769E-4</v>
      </c>
      <c r="E1544" s="61">
        <f t="shared" si="309"/>
        <v>5626881</v>
      </c>
      <c r="F1544" s="36">
        <f t="shared" si="310"/>
        <v>9991525</v>
      </c>
      <c r="G1544" s="36">
        <f t="shared" si="311"/>
        <v>1965866</v>
      </c>
      <c r="H1544" s="37">
        <f t="shared" si="312"/>
        <v>15599</v>
      </c>
      <c r="I1544" s="37">
        <f t="shared" si="313"/>
        <v>602720</v>
      </c>
      <c r="J1544" s="37">
        <f t="shared" si="314"/>
        <v>265999</v>
      </c>
      <c r="K1544" s="37">
        <f t="shared" si="315"/>
        <v>884318</v>
      </c>
      <c r="L1544" s="37"/>
      <c r="M1544" s="37">
        <f t="shared" si="316"/>
        <v>202313</v>
      </c>
      <c r="N1544" s="37">
        <f t="shared" si="317"/>
        <v>900081</v>
      </c>
      <c r="O1544" s="37">
        <f t="shared" si="318"/>
        <v>1102394</v>
      </c>
      <c r="P1544" s="37">
        <f t="shared" si="319"/>
        <v>1102394</v>
      </c>
      <c r="Q1544" s="37">
        <f t="shared" si="320"/>
        <v>1035072</v>
      </c>
    </row>
    <row r="1545" spans="1:17" s="34" customFormat="1" ht="15" x14ac:dyDescent="0.3">
      <c r="A1545" s="53">
        <v>77010</v>
      </c>
      <c r="B1545" s="54" t="s">
        <v>1871</v>
      </c>
      <c r="C1545" s="62">
        <v>389141.11</v>
      </c>
      <c r="D1545" s="35">
        <f t="shared" si="321"/>
        <v>5.3804826816714437E-4</v>
      </c>
      <c r="E1545" s="61">
        <f t="shared" si="309"/>
        <v>3136583</v>
      </c>
      <c r="F1545" s="36">
        <f t="shared" si="310"/>
        <v>5569559</v>
      </c>
      <c r="G1545" s="36">
        <f t="shared" si="311"/>
        <v>1095830</v>
      </c>
      <c r="H1545" s="37">
        <f t="shared" si="312"/>
        <v>8695</v>
      </c>
      <c r="I1545" s="37">
        <f t="shared" si="313"/>
        <v>335973</v>
      </c>
      <c r="J1545" s="37">
        <f t="shared" si="314"/>
        <v>148275</v>
      </c>
      <c r="K1545" s="37">
        <f t="shared" si="315"/>
        <v>492943</v>
      </c>
      <c r="L1545" s="37"/>
      <c r="M1545" s="37">
        <f t="shared" si="316"/>
        <v>112775</v>
      </c>
      <c r="N1545" s="37">
        <f t="shared" si="317"/>
        <v>501730</v>
      </c>
      <c r="O1545" s="37">
        <f t="shared" si="318"/>
        <v>614505</v>
      </c>
      <c r="P1545" s="37">
        <f t="shared" si="319"/>
        <v>614505</v>
      </c>
      <c r="Q1545" s="37">
        <f t="shared" si="320"/>
        <v>576979</v>
      </c>
    </row>
    <row r="1546" spans="1:17" s="34" customFormat="1" ht="15" x14ac:dyDescent="0.3">
      <c r="A1546" s="53">
        <v>77012</v>
      </c>
      <c r="B1546" s="54" t="s">
        <v>1872</v>
      </c>
      <c r="C1546" s="62">
        <v>200549.13</v>
      </c>
      <c r="D1546" s="35">
        <f t="shared" si="321"/>
        <v>2.7729044633430661E-4</v>
      </c>
      <c r="E1546" s="61">
        <f t="shared" si="309"/>
        <v>1616480</v>
      </c>
      <c r="F1546" s="36">
        <f t="shared" si="310"/>
        <v>2870347</v>
      </c>
      <c r="G1546" s="36">
        <f t="shared" si="311"/>
        <v>564751</v>
      </c>
      <c r="H1546" s="37">
        <f t="shared" si="312"/>
        <v>4481</v>
      </c>
      <c r="I1546" s="37">
        <f t="shared" si="313"/>
        <v>173148</v>
      </c>
      <c r="J1546" s="37">
        <f t="shared" si="314"/>
        <v>76416</v>
      </c>
      <c r="K1546" s="37">
        <f t="shared" si="315"/>
        <v>254045</v>
      </c>
      <c r="L1546" s="37"/>
      <c r="M1546" s="37">
        <f t="shared" si="316"/>
        <v>58120</v>
      </c>
      <c r="N1546" s="37">
        <f t="shared" si="317"/>
        <v>258574</v>
      </c>
      <c r="O1546" s="37">
        <f t="shared" si="318"/>
        <v>316694</v>
      </c>
      <c r="P1546" s="37">
        <f t="shared" si="319"/>
        <v>316694</v>
      </c>
      <c r="Q1546" s="37">
        <f t="shared" si="320"/>
        <v>297354</v>
      </c>
    </row>
    <row r="1547" spans="1:17" s="34" customFormat="1" ht="15" x14ac:dyDescent="0.3">
      <c r="A1547" s="53">
        <v>77013</v>
      </c>
      <c r="B1547" s="54" t="s">
        <v>1873</v>
      </c>
      <c r="C1547" s="62">
        <v>31710.89</v>
      </c>
      <c r="D1547" s="35">
        <f t="shared" si="321"/>
        <v>4.3845250496764056E-5</v>
      </c>
      <c r="E1547" s="61">
        <f t="shared" si="309"/>
        <v>255598</v>
      </c>
      <c r="F1547" s="36">
        <f t="shared" si="310"/>
        <v>453860</v>
      </c>
      <c r="G1547" s="36">
        <f t="shared" si="311"/>
        <v>89299</v>
      </c>
      <c r="H1547" s="37">
        <f t="shared" si="312"/>
        <v>709</v>
      </c>
      <c r="I1547" s="37">
        <f t="shared" si="313"/>
        <v>27378</v>
      </c>
      <c r="J1547" s="37">
        <f t="shared" si="314"/>
        <v>12083</v>
      </c>
      <c r="K1547" s="37">
        <f t="shared" si="315"/>
        <v>40170</v>
      </c>
      <c r="L1547" s="37"/>
      <c r="M1547" s="37">
        <f t="shared" si="316"/>
        <v>9190</v>
      </c>
      <c r="N1547" s="37">
        <f t="shared" si="317"/>
        <v>40886</v>
      </c>
      <c r="O1547" s="37">
        <f t="shared" si="318"/>
        <v>50076</v>
      </c>
      <c r="P1547" s="37">
        <f t="shared" si="319"/>
        <v>50076</v>
      </c>
      <c r="Q1547" s="37">
        <f t="shared" si="320"/>
        <v>47018</v>
      </c>
    </row>
    <row r="1548" spans="1:17" s="34" customFormat="1" ht="15" x14ac:dyDescent="0.3">
      <c r="A1548" s="53">
        <v>77014</v>
      </c>
      <c r="B1548" s="54" t="s">
        <v>1874</v>
      </c>
      <c r="C1548" s="62">
        <v>120660.32</v>
      </c>
      <c r="D1548" s="35">
        <f t="shared" si="321"/>
        <v>1.6683170845787395E-4</v>
      </c>
      <c r="E1548" s="61">
        <f t="shared" ref="E1548:E1611" si="322">ROUND(D1548*$E$10,0)</f>
        <v>972555</v>
      </c>
      <c r="F1548" s="36">
        <f t="shared" ref="F1548:F1611" si="323">+ROUND(D1548*$F$10,0)</f>
        <v>1726944</v>
      </c>
      <c r="G1548" s="36">
        <f t="shared" ref="G1548:G1611" si="324">+ROUND(D1548*$G$10,0)</f>
        <v>339782</v>
      </c>
      <c r="H1548" s="37">
        <f t="shared" ref="H1548:H1611" si="325">ROUND(D1548*$H$10,0)</f>
        <v>2696</v>
      </c>
      <c r="I1548" s="37">
        <f t="shared" ref="I1548:I1611" si="326">ROUND(D1548*$I$10,0)</f>
        <v>104175</v>
      </c>
      <c r="J1548" s="37">
        <f t="shared" ref="J1548:J1611" si="327">ROUND(D1548*$J$10,0)</f>
        <v>45975</v>
      </c>
      <c r="K1548" s="37">
        <f t="shared" ref="K1548:K1611" si="328">ROUND(SUM(H1548:J1548),0)</f>
        <v>152846</v>
      </c>
      <c r="L1548" s="37"/>
      <c r="M1548" s="37">
        <f t="shared" ref="M1548:M1611" si="329">ROUND(D1548*$M$10,0)</f>
        <v>34968</v>
      </c>
      <c r="N1548" s="37">
        <f t="shared" ref="N1548:N1611" si="330">ROUND(D1548*$N$10,0)</f>
        <v>155571</v>
      </c>
      <c r="O1548" s="37">
        <f t="shared" ref="O1548:O1611" si="331">ROUND(SUM(L1548:N1548),0)</f>
        <v>190539</v>
      </c>
      <c r="P1548" s="37">
        <f t="shared" ref="P1548:P1611" si="332">ROUND(SUM(M1548:N1548),0)</f>
        <v>190539</v>
      </c>
      <c r="Q1548" s="37">
        <f t="shared" ref="Q1548:Q1611" si="333">ROUND(D1548*$Q$10,0)</f>
        <v>178903</v>
      </c>
    </row>
    <row r="1549" spans="1:17" s="34" customFormat="1" ht="15" x14ac:dyDescent="0.3">
      <c r="A1549" s="53">
        <v>77015</v>
      </c>
      <c r="B1549" s="54" t="s">
        <v>1875</v>
      </c>
      <c r="C1549" s="62">
        <v>117118.36</v>
      </c>
      <c r="D1549" s="35">
        <f t="shared" ref="D1549:D1612" si="334">+C1549/$C$10</f>
        <v>1.6193439641618988E-4</v>
      </c>
      <c r="E1549" s="61">
        <f t="shared" si="322"/>
        <v>944006</v>
      </c>
      <c r="F1549" s="36">
        <f t="shared" si="323"/>
        <v>1676249</v>
      </c>
      <c r="G1549" s="36">
        <f t="shared" si="324"/>
        <v>329808</v>
      </c>
      <c r="H1549" s="37">
        <f t="shared" si="325"/>
        <v>2617</v>
      </c>
      <c r="I1549" s="37">
        <f t="shared" si="326"/>
        <v>101117</v>
      </c>
      <c r="J1549" s="37">
        <f t="shared" si="327"/>
        <v>44626</v>
      </c>
      <c r="K1549" s="37">
        <f t="shared" si="328"/>
        <v>148360</v>
      </c>
      <c r="L1549" s="37"/>
      <c r="M1549" s="37">
        <f t="shared" si="329"/>
        <v>33942</v>
      </c>
      <c r="N1549" s="37">
        <f t="shared" si="330"/>
        <v>151004</v>
      </c>
      <c r="O1549" s="37">
        <f t="shared" si="331"/>
        <v>184946</v>
      </c>
      <c r="P1549" s="37">
        <f t="shared" si="332"/>
        <v>184946</v>
      </c>
      <c r="Q1549" s="37">
        <f t="shared" si="333"/>
        <v>173651</v>
      </c>
    </row>
    <row r="1550" spans="1:17" s="34" customFormat="1" ht="15" x14ac:dyDescent="0.3">
      <c r="A1550" s="53">
        <v>77016</v>
      </c>
      <c r="B1550" s="54" t="s">
        <v>1876</v>
      </c>
      <c r="C1550" s="62">
        <v>497371.62</v>
      </c>
      <c r="D1550" s="35">
        <f t="shared" si="334"/>
        <v>6.8769382596582261E-4</v>
      </c>
      <c r="E1550" s="61">
        <f t="shared" si="322"/>
        <v>4008950</v>
      </c>
      <c r="F1550" s="36">
        <f t="shared" si="323"/>
        <v>7118601</v>
      </c>
      <c r="G1550" s="36">
        <f t="shared" si="324"/>
        <v>1400609</v>
      </c>
      <c r="H1550" s="37">
        <f t="shared" si="325"/>
        <v>11114</v>
      </c>
      <c r="I1550" s="37">
        <f t="shared" si="326"/>
        <v>429416</v>
      </c>
      <c r="J1550" s="37">
        <f t="shared" si="327"/>
        <v>189515</v>
      </c>
      <c r="K1550" s="37">
        <f t="shared" si="328"/>
        <v>630045</v>
      </c>
      <c r="L1550" s="37"/>
      <c r="M1550" s="37">
        <f t="shared" si="329"/>
        <v>144141</v>
      </c>
      <c r="N1550" s="37">
        <f t="shared" si="330"/>
        <v>641275</v>
      </c>
      <c r="O1550" s="37">
        <f t="shared" si="331"/>
        <v>785416</v>
      </c>
      <c r="P1550" s="37">
        <f t="shared" si="332"/>
        <v>785416</v>
      </c>
      <c r="Q1550" s="37">
        <f t="shared" si="333"/>
        <v>737452</v>
      </c>
    </row>
    <row r="1551" spans="1:17" s="34" customFormat="1" ht="15" x14ac:dyDescent="0.3">
      <c r="A1551" s="53">
        <v>77018</v>
      </c>
      <c r="B1551" s="54" t="s">
        <v>1877</v>
      </c>
      <c r="C1551" s="62">
        <v>4504770.18</v>
      </c>
      <c r="D1551" s="35">
        <f t="shared" si="334"/>
        <v>6.2285472584482143E-3</v>
      </c>
      <c r="E1551" s="61">
        <f t="shared" si="322"/>
        <v>36309669</v>
      </c>
      <c r="F1551" s="36">
        <f t="shared" si="323"/>
        <v>64474251</v>
      </c>
      <c r="G1551" s="36">
        <f t="shared" si="324"/>
        <v>12685527</v>
      </c>
      <c r="H1551" s="37">
        <f t="shared" si="325"/>
        <v>100660</v>
      </c>
      <c r="I1551" s="37">
        <f t="shared" si="326"/>
        <v>3889285</v>
      </c>
      <c r="J1551" s="37">
        <f t="shared" si="327"/>
        <v>1716462</v>
      </c>
      <c r="K1551" s="37">
        <f t="shared" si="328"/>
        <v>5706407</v>
      </c>
      <c r="L1551" s="37"/>
      <c r="M1551" s="37">
        <f t="shared" si="329"/>
        <v>1305506</v>
      </c>
      <c r="N1551" s="37">
        <f t="shared" si="330"/>
        <v>5808125</v>
      </c>
      <c r="O1551" s="37">
        <f t="shared" si="331"/>
        <v>7113631</v>
      </c>
      <c r="P1551" s="37">
        <f t="shared" si="332"/>
        <v>7113631</v>
      </c>
      <c r="Q1551" s="37">
        <f t="shared" si="333"/>
        <v>6679212</v>
      </c>
    </row>
    <row r="1552" spans="1:17" s="34" customFormat="1" ht="15" x14ac:dyDescent="0.3">
      <c r="A1552" s="53">
        <v>77019</v>
      </c>
      <c r="B1552" s="54" t="s">
        <v>1878</v>
      </c>
      <c r="C1552" s="62">
        <v>8076461.1200000001</v>
      </c>
      <c r="D1552" s="35">
        <f t="shared" si="334"/>
        <v>1.116696696099591E-2</v>
      </c>
      <c r="E1552" s="61">
        <f t="shared" si="322"/>
        <v>65098466</v>
      </c>
      <c r="F1552" s="36">
        <f>+ROUND(D1552*$F$10,0)+1</f>
        <v>115593863</v>
      </c>
      <c r="G1552" s="36">
        <f t="shared" si="324"/>
        <v>22743484</v>
      </c>
      <c r="H1552" s="37">
        <f t="shared" si="325"/>
        <v>180471</v>
      </c>
      <c r="I1552" s="37">
        <f>ROUND(D1552*$I$10,0)-1</f>
        <v>6972977</v>
      </c>
      <c r="J1552" s="37">
        <f>ROUND(D1552*$J$10,0)+1</f>
        <v>3077392</v>
      </c>
      <c r="K1552" s="37">
        <f t="shared" si="328"/>
        <v>10230840</v>
      </c>
      <c r="L1552" s="37"/>
      <c r="M1552" s="37">
        <f>ROUND(D1552*$M$10,0)+1</f>
        <v>2340602</v>
      </c>
      <c r="N1552" s="37">
        <f>ROUND(D1552*$N$10,0)+1</f>
        <v>10413206</v>
      </c>
      <c r="O1552" s="37">
        <f t="shared" si="331"/>
        <v>12753808</v>
      </c>
      <c r="P1552" s="37">
        <f t="shared" si="332"/>
        <v>12753808</v>
      </c>
      <c r="Q1552" s="37">
        <f t="shared" si="333"/>
        <v>11974949</v>
      </c>
    </row>
    <row r="1553" spans="1:17" s="34" customFormat="1" ht="15" x14ac:dyDescent="0.3">
      <c r="A1553" s="53">
        <v>77021</v>
      </c>
      <c r="B1553" s="54" t="s">
        <v>1879</v>
      </c>
      <c r="C1553" s="62">
        <v>713905.15</v>
      </c>
      <c r="D1553" s="35">
        <f t="shared" si="334"/>
        <v>9.8708519794556138E-4</v>
      </c>
      <c r="E1553" s="61">
        <f t="shared" si="322"/>
        <v>5754269</v>
      </c>
      <c r="F1553" s="36">
        <f t="shared" si="323"/>
        <v>10217724</v>
      </c>
      <c r="G1553" s="36">
        <f t="shared" si="324"/>
        <v>2010372</v>
      </c>
      <c r="H1553" s="37">
        <f t="shared" si="325"/>
        <v>15952</v>
      </c>
      <c r="I1553" s="37">
        <f t="shared" si="326"/>
        <v>616365</v>
      </c>
      <c r="J1553" s="37">
        <f t="shared" si="327"/>
        <v>272021</v>
      </c>
      <c r="K1553" s="37">
        <f t="shared" si="328"/>
        <v>904338</v>
      </c>
      <c r="L1553" s="37"/>
      <c r="M1553" s="37">
        <f t="shared" si="329"/>
        <v>206893</v>
      </c>
      <c r="N1553" s="37">
        <f t="shared" si="330"/>
        <v>920458</v>
      </c>
      <c r="O1553" s="37">
        <f t="shared" si="331"/>
        <v>1127351</v>
      </c>
      <c r="P1553" s="37">
        <f t="shared" si="332"/>
        <v>1127351</v>
      </c>
      <c r="Q1553" s="37">
        <f t="shared" si="333"/>
        <v>1058505</v>
      </c>
    </row>
    <row r="1554" spans="1:17" s="34" customFormat="1" ht="15" x14ac:dyDescent="0.3">
      <c r="A1554" s="53">
        <v>77022</v>
      </c>
      <c r="B1554" s="54" t="s">
        <v>1880</v>
      </c>
      <c r="C1554" s="62">
        <v>333404.53999999998</v>
      </c>
      <c r="D1554" s="35">
        <f t="shared" si="334"/>
        <v>4.6098376844858004E-4</v>
      </c>
      <c r="E1554" s="61">
        <f t="shared" si="322"/>
        <v>2687331</v>
      </c>
      <c r="F1554" s="36">
        <f t="shared" si="323"/>
        <v>4771832</v>
      </c>
      <c r="G1554" s="36">
        <f t="shared" si="324"/>
        <v>938874</v>
      </c>
      <c r="H1554" s="37">
        <f t="shared" si="325"/>
        <v>7450</v>
      </c>
      <c r="I1554" s="37">
        <f t="shared" si="326"/>
        <v>287852</v>
      </c>
      <c r="J1554" s="37">
        <f t="shared" si="327"/>
        <v>127038</v>
      </c>
      <c r="K1554" s="37">
        <f t="shared" si="328"/>
        <v>422340</v>
      </c>
      <c r="L1554" s="37"/>
      <c r="M1554" s="37">
        <f t="shared" si="329"/>
        <v>96622</v>
      </c>
      <c r="N1554" s="37">
        <f t="shared" si="330"/>
        <v>429868</v>
      </c>
      <c r="O1554" s="37">
        <f t="shared" si="331"/>
        <v>526490</v>
      </c>
      <c r="P1554" s="37">
        <f t="shared" si="332"/>
        <v>526490</v>
      </c>
      <c r="Q1554" s="37">
        <f t="shared" si="333"/>
        <v>494338</v>
      </c>
    </row>
    <row r="1555" spans="1:17" s="34" customFormat="1" ht="15" x14ac:dyDescent="0.3">
      <c r="A1555" s="53">
        <v>77027</v>
      </c>
      <c r="B1555" s="54" t="s">
        <v>1881</v>
      </c>
      <c r="C1555" s="62">
        <v>3687443.74</v>
      </c>
      <c r="D1555" s="35">
        <f t="shared" si="334"/>
        <v>5.0984659993152043E-3</v>
      </c>
      <c r="E1555" s="61">
        <f t="shared" si="322"/>
        <v>29721796</v>
      </c>
      <c r="F1555" s="36">
        <f t="shared" si="323"/>
        <v>52776316</v>
      </c>
      <c r="G1555" s="36">
        <f t="shared" si="324"/>
        <v>10383919</v>
      </c>
      <c r="H1555" s="37">
        <f t="shared" si="325"/>
        <v>82397</v>
      </c>
      <c r="I1555" s="37">
        <f t="shared" si="326"/>
        <v>3183630</v>
      </c>
      <c r="J1555" s="37">
        <f t="shared" si="327"/>
        <v>1405034</v>
      </c>
      <c r="K1555" s="37">
        <f t="shared" si="328"/>
        <v>4671061</v>
      </c>
      <c r="L1555" s="37"/>
      <c r="M1555" s="37">
        <f t="shared" si="329"/>
        <v>1068641</v>
      </c>
      <c r="N1555" s="37">
        <f t="shared" si="330"/>
        <v>4754324</v>
      </c>
      <c r="O1555" s="37">
        <f t="shared" si="331"/>
        <v>5822965</v>
      </c>
      <c r="P1555" s="37">
        <f t="shared" si="332"/>
        <v>5822965</v>
      </c>
      <c r="Q1555" s="37">
        <f t="shared" si="333"/>
        <v>5467364</v>
      </c>
    </row>
    <row r="1556" spans="1:17" s="34" customFormat="1" ht="15" x14ac:dyDescent="0.3">
      <c r="A1556" s="53">
        <v>77033</v>
      </c>
      <c r="B1556" s="54" t="s">
        <v>1882</v>
      </c>
      <c r="C1556" s="62">
        <v>484066.06</v>
      </c>
      <c r="D1556" s="35">
        <f t="shared" si="334"/>
        <v>6.692968143650847E-4</v>
      </c>
      <c r="E1556" s="61">
        <f t="shared" si="322"/>
        <v>3901704</v>
      </c>
      <c r="F1556" s="36">
        <f t="shared" si="323"/>
        <v>6928166</v>
      </c>
      <c r="G1556" s="36">
        <f t="shared" si="324"/>
        <v>1363140</v>
      </c>
      <c r="H1556" s="37">
        <f t="shared" si="325"/>
        <v>10817</v>
      </c>
      <c r="I1556" s="37">
        <f t="shared" si="326"/>
        <v>417928</v>
      </c>
      <c r="J1556" s="37">
        <f t="shared" si="327"/>
        <v>184445</v>
      </c>
      <c r="K1556" s="37">
        <f t="shared" si="328"/>
        <v>613190</v>
      </c>
      <c r="L1556" s="37"/>
      <c r="M1556" s="37">
        <f t="shared" si="329"/>
        <v>140285</v>
      </c>
      <c r="N1556" s="37">
        <f t="shared" si="330"/>
        <v>624120</v>
      </c>
      <c r="O1556" s="37">
        <f t="shared" si="331"/>
        <v>764405</v>
      </c>
      <c r="P1556" s="37">
        <f t="shared" si="332"/>
        <v>764405</v>
      </c>
      <c r="Q1556" s="37">
        <f t="shared" si="333"/>
        <v>717724</v>
      </c>
    </row>
    <row r="1557" spans="1:17" s="34" customFormat="1" ht="15" x14ac:dyDescent="0.3">
      <c r="A1557" s="53">
        <v>77034</v>
      </c>
      <c r="B1557" s="54" t="s">
        <v>1883</v>
      </c>
      <c r="C1557" s="62">
        <v>646906.75</v>
      </c>
      <c r="D1557" s="35">
        <f t="shared" si="334"/>
        <v>8.944494620553861E-4</v>
      </c>
      <c r="E1557" s="61">
        <f t="shared" si="322"/>
        <v>5214244</v>
      </c>
      <c r="F1557" s="36">
        <f t="shared" si="323"/>
        <v>9258814</v>
      </c>
      <c r="G1557" s="36">
        <f t="shared" si="324"/>
        <v>1821703</v>
      </c>
      <c r="H1557" s="37">
        <f t="shared" si="325"/>
        <v>14455</v>
      </c>
      <c r="I1557" s="37">
        <f t="shared" si="326"/>
        <v>558520</v>
      </c>
      <c r="J1557" s="37">
        <f t="shared" si="327"/>
        <v>246492</v>
      </c>
      <c r="K1557" s="37">
        <f t="shared" si="328"/>
        <v>819467</v>
      </c>
      <c r="L1557" s="37"/>
      <c r="M1557" s="37">
        <f t="shared" si="329"/>
        <v>187477</v>
      </c>
      <c r="N1557" s="37">
        <f t="shared" si="330"/>
        <v>834075</v>
      </c>
      <c r="O1557" s="37">
        <f t="shared" si="331"/>
        <v>1021552</v>
      </c>
      <c r="P1557" s="37">
        <f t="shared" si="332"/>
        <v>1021552</v>
      </c>
      <c r="Q1557" s="37">
        <f t="shared" si="333"/>
        <v>959167</v>
      </c>
    </row>
    <row r="1558" spans="1:17" s="34" customFormat="1" ht="15" x14ac:dyDescent="0.3">
      <c r="A1558" s="53">
        <v>77035</v>
      </c>
      <c r="B1558" s="54" t="s">
        <v>1884</v>
      </c>
      <c r="C1558" s="62">
        <v>600687.94999999995</v>
      </c>
      <c r="D1558" s="35">
        <f t="shared" si="334"/>
        <v>8.3054476358555948E-4</v>
      </c>
      <c r="E1558" s="61">
        <f t="shared" si="322"/>
        <v>4841708</v>
      </c>
      <c r="F1558" s="36">
        <f t="shared" si="323"/>
        <v>8597310</v>
      </c>
      <c r="G1558" s="36">
        <f t="shared" si="324"/>
        <v>1691550</v>
      </c>
      <c r="H1558" s="37">
        <f t="shared" si="325"/>
        <v>13423</v>
      </c>
      <c r="I1558" s="37">
        <f t="shared" si="326"/>
        <v>518616</v>
      </c>
      <c r="J1558" s="37">
        <f t="shared" si="327"/>
        <v>228881</v>
      </c>
      <c r="K1558" s="37">
        <f t="shared" si="328"/>
        <v>760920</v>
      </c>
      <c r="L1558" s="37"/>
      <c r="M1558" s="37">
        <f t="shared" si="329"/>
        <v>174083</v>
      </c>
      <c r="N1558" s="37">
        <f t="shared" si="330"/>
        <v>774484</v>
      </c>
      <c r="O1558" s="37">
        <f t="shared" si="331"/>
        <v>948567</v>
      </c>
      <c r="P1558" s="37">
        <f t="shared" si="332"/>
        <v>948567</v>
      </c>
      <c r="Q1558" s="37">
        <f t="shared" si="333"/>
        <v>890639</v>
      </c>
    </row>
    <row r="1559" spans="1:17" s="34" customFormat="1" ht="15" x14ac:dyDescent="0.3">
      <c r="A1559" s="53">
        <v>77037</v>
      </c>
      <c r="B1559" s="54" t="s">
        <v>1885</v>
      </c>
      <c r="C1559" s="62">
        <v>158586.51</v>
      </c>
      <c r="D1559" s="35">
        <f t="shared" si="334"/>
        <v>2.192705804333331E-4</v>
      </c>
      <c r="E1559" s="61">
        <f t="shared" si="322"/>
        <v>1278250</v>
      </c>
      <c r="F1559" s="36">
        <f t="shared" si="323"/>
        <v>2269760</v>
      </c>
      <c r="G1559" s="36">
        <f t="shared" si="324"/>
        <v>446583</v>
      </c>
      <c r="H1559" s="37">
        <f t="shared" si="325"/>
        <v>3544</v>
      </c>
      <c r="I1559" s="37">
        <f t="shared" si="326"/>
        <v>136919</v>
      </c>
      <c r="J1559" s="37">
        <f t="shared" si="327"/>
        <v>60427</v>
      </c>
      <c r="K1559" s="37">
        <f t="shared" si="328"/>
        <v>200890</v>
      </c>
      <c r="L1559" s="37"/>
      <c r="M1559" s="37">
        <f t="shared" si="329"/>
        <v>45959</v>
      </c>
      <c r="N1559" s="37">
        <f t="shared" si="330"/>
        <v>204470</v>
      </c>
      <c r="O1559" s="37">
        <f t="shared" si="331"/>
        <v>250429</v>
      </c>
      <c r="P1559" s="37">
        <f t="shared" si="332"/>
        <v>250429</v>
      </c>
      <c r="Q1559" s="37">
        <f t="shared" si="333"/>
        <v>235136</v>
      </c>
    </row>
    <row r="1560" spans="1:17" s="34" customFormat="1" ht="15" x14ac:dyDescent="0.3">
      <c r="A1560" s="53">
        <v>77038</v>
      </c>
      <c r="B1560" s="54" t="s">
        <v>1886</v>
      </c>
      <c r="C1560" s="62">
        <v>2973271.89</v>
      </c>
      <c r="D1560" s="35">
        <f t="shared" si="334"/>
        <v>4.1110120470298096E-3</v>
      </c>
      <c r="E1560" s="61">
        <f t="shared" si="322"/>
        <v>23965378</v>
      </c>
      <c r="F1560" s="36">
        <f t="shared" si="323"/>
        <v>42554774</v>
      </c>
      <c r="G1560" s="36">
        <f t="shared" si="324"/>
        <v>8372796</v>
      </c>
      <c r="H1560" s="37">
        <f t="shared" si="325"/>
        <v>66439</v>
      </c>
      <c r="I1560" s="37">
        <f t="shared" si="326"/>
        <v>2567035</v>
      </c>
      <c r="J1560" s="37">
        <f t="shared" si="327"/>
        <v>1132912</v>
      </c>
      <c r="K1560" s="37">
        <f t="shared" si="328"/>
        <v>3766386</v>
      </c>
      <c r="L1560" s="37"/>
      <c r="M1560" s="37">
        <f t="shared" si="329"/>
        <v>861670</v>
      </c>
      <c r="N1560" s="37">
        <f t="shared" si="330"/>
        <v>3833522</v>
      </c>
      <c r="O1560" s="37">
        <f t="shared" si="331"/>
        <v>4695192</v>
      </c>
      <c r="P1560" s="37">
        <f t="shared" si="332"/>
        <v>4695192</v>
      </c>
      <c r="Q1560" s="37">
        <f t="shared" si="333"/>
        <v>4408463</v>
      </c>
    </row>
    <row r="1561" spans="1:17" s="34" customFormat="1" ht="15" x14ac:dyDescent="0.3">
      <c r="A1561" s="53">
        <v>77039</v>
      </c>
      <c r="B1561" s="54" t="s">
        <v>1887</v>
      </c>
      <c r="C1561" s="62">
        <v>241538.63</v>
      </c>
      <c r="D1561" s="35">
        <f t="shared" si="334"/>
        <v>3.3396482208462804E-4</v>
      </c>
      <c r="E1561" s="61">
        <f t="shared" si="322"/>
        <v>1946867</v>
      </c>
      <c r="F1561" s="36">
        <f t="shared" si="323"/>
        <v>3457007</v>
      </c>
      <c r="G1561" s="36">
        <f t="shared" si="324"/>
        <v>680178</v>
      </c>
      <c r="H1561" s="37">
        <f t="shared" si="325"/>
        <v>5397</v>
      </c>
      <c r="I1561" s="37">
        <f t="shared" si="326"/>
        <v>208537</v>
      </c>
      <c r="J1561" s="37">
        <f t="shared" si="327"/>
        <v>92034</v>
      </c>
      <c r="K1561" s="37">
        <f t="shared" si="328"/>
        <v>305968</v>
      </c>
      <c r="L1561" s="37"/>
      <c r="M1561" s="37">
        <f t="shared" si="329"/>
        <v>69999</v>
      </c>
      <c r="N1561" s="37">
        <f t="shared" si="330"/>
        <v>311422</v>
      </c>
      <c r="O1561" s="37">
        <f t="shared" si="331"/>
        <v>381421</v>
      </c>
      <c r="P1561" s="37">
        <f t="shared" si="332"/>
        <v>381421</v>
      </c>
      <c r="Q1561" s="37">
        <f t="shared" si="333"/>
        <v>358129</v>
      </c>
    </row>
    <row r="1562" spans="1:17" s="34" customFormat="1" ht="15" x14ac:dyDescent="0.3">
      <c r="A1562" s="53">
        <v>77040</v>
      </c>
      <c r="B1562" s="54" t="s">
        <v>1888</v>
      </c>
      <c r="C1562" s="62">
        <v>663676.69999999995</v>
      </c>
      <c r="D1562" s="35">
        <f t="shared" si="334"/>
        <v>9.1763653307635736E-4</v>
      </c>
      <c r="E1562" s="61">
        <f t="shared" si="322"/>
        <v>5349414</v>
      </c>
      <c r="F1562" s="36">
        <f t="shared" si="323"/>
        <v>9498833</v>
      </c>
      <c r="G1562" s="36">
        <f t="shared" si="324"/>
        <v>1868927</v>
      </c>
      <c r="H1562" s="37">
        <f t="shared" si="325"/>
        <v>14830</v>
      </c>
      <c r="I1562" s="37">
        <f t="shared" si="326"/>
        <v>572999</v>
      </c>
      <c r="J1562" s="37">
        <f t="shared" si="327"/>
        <v>252882</v>
      </c>
      <c r="K1562" s="37">
        <f t="shared" si="328"/>
        <v>840711</v>
      </c>
      <c r="L1562" s="37"/>
      <c r="M1562" s="37">
        <f t="shared" si="329"/>
        <v>192337</v>
      </c>
      <c r="N1562" s="37">
        <f t="shared" si="330"/>
        <v>855697</v>
      </c>
      <c r="O1562" s="37">
        <f t="shared" si="331"/>
        <v>1048034</v>
      </c>
      <c r="P1562" s="37">
        <f t="shared" si="332"/>
        <v>1048034</v>
      </c>
      <c r="Q1562" s="37">
        <f t="shared" si="333"/>
        <v>984032</v>
      </c>
    </row>
    <row r="1563" spans="1:17" s="34" customFormat="1" ht="15" x14ac:dyDescent="0.3">
      <c r="A1563" s="53">
        <v>77043</v>
      </c>
      <c r="B1563" s="54" t="s">
        <v>1889</v>
      </c>
      <c r="C1563" s="62">
        <v>699614.14</v>
      </c>
      <c r="D1563" s="35">
        <f t="shared" si="334"/>
        <v>9.673256480464017E-4</v>
      </c>
      <c r="E1563" s="61">
        <f t="shared" si="322"/>
        <v>5639080</v>
      </c>
      <c r="F1563" s="36">
        <f t="shared" si="323"/>
        <v>10013185</v>
      </c>
      <c r="G1563" s="36">
        <f t="shared" si="324"/>
        <v>1970128</v>
      </c>
      <c r="H1563" s="37">
        <f t="shared" si="325"/>
        <v>15633</v>
      </c>
      <c r="I1563" s="37">
        <f t="shared" si="326"/>
        <v>604026</v>
      </c>
      <c r="J1563" s="37">
        <f t="shared" si="327"/>
        <v>266575</v>
      </c>
      <c r="K1563" s="37">
        <f t="shared" si="328"/>
        <v>886234</v>
      </c>
      <c r="L1563" s="37"/>
      <c r="M1563" s="37">
        <f t="shared" si="329"/>
        <v>202752</v>
      </c>
      <c r="N1563" s="37">
        <f t="shared" si="330"/>
        <v>902032</v>
      </c>
      <c r="O1563" s="37">
        <f t="shared" si="331"/>
        <v>1104784</v>
      </c>
      <c r="P1563" s="37">
        <f t="shared" si="332"/>
        <v>1104784</v>
      </c>
      <c r="Q1563" s="37">
        <f t="shared" si="333"/>
        <v>1037316</v>
      </c>
    </row>
    <row r="1564" spans="1:17" s="34" customFormat="1" ht="15" x14ac:dyDescent="0.3">
      <c r="A1564" s="53">
        <v>77045</v>
      </c>
      <c r="B1564" s="54" t="s">
        <v>1890</v>
      </c>
      <c r="C1564" s="62">
        <v>138175.13</v>
      </c>
      <c r="D1564" s="35">
        <f t="shared" si="334"/>
        <v>1.9104866458408888E-4</v>
      </c>
      <c r="E1564" s="61">
        <f t="shared" si="322"/>
        <v>1113729</v>
      </c>
      <c r="F1564" s="36">
        <f t="shared" si="323"/>
        <v>1977623</v>
      </c>
      <c r="G1564" s="36">
        <f t="shared" si="324"/>
        <v>389104</v>
      </c>
      <c r="H1564" s="37">
        <f t="shared" si="325"/>
        <v>3088</v>
      </c>
      <c r="I1564" s="37">
        <f t="shared" si="326"/>
        <v>119296</v>
      </c>
      <c r="J1564" s="37">
        <f t="shared" si="327"/>
        <v>52649</v>
      </c>
      <c r="K1564" s="37">
        <f t="shared" si="328"/>
        <v>175033</v>
      </c>
      <c r="L1564" s="37"/>
      <c r="M1564" s="37">
        <f t="shared" si="329"/>
        <v>40044</v>
      </c>
      <c r="N1564" s="37">
        <f t="shared" si="330"/>
        <v>178153</v>
      </c>
      <c r="O1564" s="37">
        <f t="shared" si="331"/>
        <v>218197</v>
      </c>
      <c r="P1564" s="37">
        <f t="shared" si="332"/>
        <v>218197</v>
      </c>
      <c r="Q1564" s="37">
        <f t="shared" si="333"/>
        <v>204872</v>
      </c>
    </row>
    <row r="1565" spans="1:17" s="34" customFormat="1" ht="15" x14ac:dyDescent="0.3">
      <c r="A1565" s="53">
        <v>77048</v>
      </c>
      <c r="B1565" s="54" t="s">
        <v>1891</v>
      </c>
      <c r="C1565" s="62">
        <v>595137.68999999994</v>
      </c>
      <c r="D1565" s="35">
        <f t="shared" si="334"/>
        <v>8.22870663614787E-4</v>
      </c>
      <c r="E1565" s="61">
        <f t="shared" si="322"/>
        <v>4796971</v>
      </c>
      <c r="F1565" s="36">
        <f t="shared" si="323"/>
        <v>8517872</v>
      </c>
      <c r="G1565" s="36">
        <f t="shared" si="324"/>
        <v>1675920</v>
      </c>
      <c r="H1565" s="37">
        <f t="shared" si="325"/>
        <v>13299</v>
      </c>
      <c r="I1565" s="37">
        <f t="shared" si="326"/>
        <v>513824</v>
      </c>
      <c r="J1565" s="37">
        <f t="shared" si="327"/>
        <v>226767</v>
      </c>
      <c r="K1565" s="37">
        <f t="shared" si="328"/>
        <v>753890</v>
      </c>
      <c r="L1565" s="37"/>
      <c r="M1565" s="37">
        <f t="shared" si="329"/>
        <v>172474</v>
      </c>
      <c r="N1565" s="37">
        <f t="shared" si="330"/>
        <v>767328</v>
      </c>
      <c r="O1565" s="37">
        <f t="shared" si="331"/>
        <v>939802</v>
      </c>
      <c r="P1565" s="37">
        <f t="shared" si="332"/>
        <v>939802</v>
      </c>
      <c r="Q1565" s="37">
        <f t="shared" si="333"/>
        <v>882409</v>
      </c>
    </row>
    <row r="1566" spans="1:17" s="34" customFormat="1" ht="15" x14ac:dyDescent="0.3">
      <c r="A1566" s="53">
        <v>77052</v>
      </c>
      <c r="B1566" s="54" t="s">
        <v>1892</v>
      </c>
      <c r="C1566" s="62">
        <v>323532.19</v>
      </c>
      <c r="D1566" s="35">
        <f t="shared" si="334"/>
        <v>4.4733370505579202E-4</v>
      </c>
      <c r="E1566" s="61">
        <f t="shared" si="322"/>
        <v>2607757</v>
      </c>
      <c r="F1566" s="36">
        <f t="shared" si="323"/>
        <v>4630535</v>
      </c>
      <c r="G1566" s="36">
        <f t="shared" si="324"/>
        <v>911073</v>
      </c>
      <c r="H1566" s="37">
        <f t="shared" si="325"/>
        <v>7229</v>
      </c>
      <c r="I1566" s="37">
        <f t="shared" si="326"/>
        <v>279328</v>
      </c>
      <c r="J1566" s="37">
        <f t="shared" si="327"/>
        <v>123276</v>
      </c>
      <c r="K1566" s="37">
        <f t="shared" si="328"/>
        <v>409833</v>
      </c>
      <c r="L1566" s="37"/>
      <c r="M1566" s="37">
        <f t="shared" si="329"/>
        <v>93761</v>
      </c>
      <c r="N1566" s="37">
        <f t="shared" si="330"/>
        <v>417139</v>
      </c>
      <c r="O1566" s="37">
        <f t="shared" si="331"/>
        <v>510900</v>
      </c>
      <c r="P1566" s="37">
        <f t="shared" si="332"/>
        <v>510900</v>
      </c>
      <c r="Q1566" s="37">
        <f t="shared" si="333"/>
        <v>479700</v>
      </c>
    </row>
    <row r="1567" spans="1:17" s="34" customFormat="1" ht="15" x14ac:dyDescent="0.3">
      <c r="A1567" s="53">
        <v>77060</v>
      </c>
      <c r="B1567" s="54" t="s">
        <v>1893</v>
      </c>
      <c r="C1567" s="62">
        <v>58442.16</v>
      </c>
      <c r="D1567" s="35">
        <f t="shared" si="334"/>
        <v>8.0805399809717258E-5</v>
      </c>
      <c r="E1567" s="61">
        <f t="shared" si="322"/>
        <v>471060</v>
      </c>
      <c r="F1567" s="36">
        <f>+ROUND(D1567*$F$10,0)-1</f>
        <v>836449</v>
      </c>
      <c r="G1567" s="36">
        <f t="shared" si="324"/>
        <v>164574</v>
      </c>
      <c r="H1567" s="37">
        <f t="shared" si="325"/>
        <v>1306</v>
      </c>
      <c r="I1567" s="37">
        <f>ROUND(D1567*$I$10,0)+1</f>
        <v>50458</v>
      </c>
      <c r="J1567" s="37">
        <f>ROUND(D1567*$J$10,0)-1</f>
        <v>22267</v>
      </c>
      <c r="K1567" s="37">
        <f t="shared" si="328"/>
        <v>74031</v>
      </c>
      <c r="L1567" s="37"/>
      <c r="M1567" s="37">
        <f>ROUND(D1567*$M$10,0)-1</f>
        <v>16936</v>
      </c>
      <c r="N1567" s="37">
        <f>ROUND(D1567*$N$10,0)-1</f>
        <v>75350</v>
      </c>
      <c r="O1567" s="37">
        <f t="shared" si="331"/>
        <v>92286</v>
      </c>
      <c r="P1567" s="37">
        <f t="shared" si="332"/>
        <v>92286</v>
      </c>
      <c r="Q1567" s="37">
        <f t="shared" si="333"/>
        <v>86652</v>
      </c>
    </row>
    <row r="1568" spans="1:17" s="34" customFormat="1" ht="15" x14ac:dyDescent="0.3">
      <c r="A1568" s="53">
        <v>77062</v>
      </c>
      <c r="B1568" s="54" t="s">
        <v>1894</v>
      </c>
      <c r="C1568" s="62">
        <v>1037430.01</v>
      </c>
      <c r="D1568" s="35">
        <f t="shared" si="334"/>
        <v>1.4344087681332955E-3</v>
      </c>
      <c r="E1568" s="61">
        <f t="shared" si="322"/>
        <v>8361967</v>
      </c>
      <c r="F1568" s="36">
        <f t="shared" si="323"/>
        <v>14848154</v>
      </c>
      <c r="G1568" s="36">
        <f t="shared" si="324"/>
        <v>2921425</v>
      </c>
      <c r="H1568" s="37">
        <f t="shared" si="325"/>
        <v>23182</v>
      </c>
      <c r="I1568" s="37">
        <f t="shared" si="326"/>
        <v>895686</v>
      </c>
      <c r="J1568" s="37">
        <f t="shared" si="327"/>
        <v>395294</v>
      </c>
      <c r="K1568" s="37">
        <f t="shared" si="328"/>
        <v>1314162</v>
      </c>
      <c r="L1568" s="37"/>
      <c r="M1568" s="37">
        <f t="shared" si="329"/>
        <v>300653</v>
      </c>
      <c r="N1568" s="37">
        <f t="shared" si="330"/>
        <v>1337587</v>
      </c>
      <c r="O1568" s="37">
        <f t="shared" si="331"/>
        <v>1638240</v>
      </c>
      <c r="P1568" s="37">
        <f t="shared" si="332"/>
        <v>1638240</v>
      </c>
      <c r="Q1568" s="37">
        <f t="shared" si="333"/>
        <v>1538195</v>
      </c>
    </row>
    <row r="1569" spans="1:17" s="34" customFormat="1" ht="15" x14ac:dyDescent="0.3">
      <c r="A1569" s="53">
        <v>77064</v>
      </c>
      <c r="B1569" s="54" t="s">
        <v>1895</v>
      </c>
      <c r="C1569" s="62">
        <v>72652.11</v>
      </c>
      <c r="D1569" s="35">
        <f t="shared" si="334"/>
        <v>1.0045287161818722E-4</v>
      </c>
      <c r="E1569" s="61">
        <f t="shared" si="322"/>
        <v>585596</v>
      </c>
      <c r="F1569" s="36">
        <f t="shared" si="323"/>
        <v>1039829</v>
      </c>
      <c r="G1569" s="36">
        <f t="shared" si="324"/>
        <v>204590</v>
      </c>
      <c r="H1569" s="37">
        <f t="shared" si="325"/>
        <v>1623</v>
      </c>
      <c r="I1569" s="37">
        <f t="shared" si="326"/>
        <v>62726</v>
      </c>
      <c r="J1569" s="37">
        <f t="shared" si="327"/>
        <v>27683</v>
      </c>
      <c r="K1569" s="37">
        <f t="shared" si="328"/>
        <v>92032</v>
      </c>
      <c r="L1569" s="37"/>
      <c r="M1569" s="37">
        <f t="shared" si="329"/>
        <v>21055</v>
      </c>
      <c r="N1569" s="37">
        <f t="shared" si="330"/>
        <v>93672</v>
      </c>
      <c r="O1569" s="37">
        <f t="shared" si="331"/>
        <v>114727</v>
      </c>
      <c r="P1569" s="37">
        <f t="shared" si="332"/>
        <v>114727</v>
      </c>
      <c r="Q1569" s="37">
        <f t="shared" si="333"/>
        <v>107721</v>
      </c>
    </row>
    <row r="1570" spans="1:17" s="34" customFormat="1" ht="15" x14ac:dyDescent="0.3">
      <c r="A1570" s="53">
        <v>77065</v>
      </c>
      <c r="B1570" s="54" t="s">
        <v>1896</v>
      </c>
      <c r="C1570" s="62">
        <v>1813146.86</v>
      </c>
      <c r="D1570" s="35">
        <f t="shared" si="334"/>
        <v>2.5069582803926727E-3</v>
      </c>
      <c r="E1570" s="61">
        <f t="shared" si="322"/>
        <v>14614455</v>
      </c>
      <c r="F1570" s="36">
        <f t="shared" si="323"/>
        <v>25950555</v>
      </c>
      <c r="G1570" s="36">
        <f t="shared" si="324"/>
        <v>5105860</v>
      </c>
      <c r="H1570" s="37">
        <f t="shared" si="325"/>
        <v>40515</v>
      </c>
      <c r="I1570" s="37">
        <f t="shared" si="326"/>
        <v>1565417</v>
      </c>
      <c r="J1570" s="37">
        <f t="shared" si="327"/>
        <v>690867</v>
      </c>
      <c r="K1570" s="37">
        <f t="shared" si="328"/>
        <v>2296799</v>
      </c>
      <c r="L1570" s="37"/>
      <c r="M1570" s="37">
        <f t="shared" si="329"/>
        <v>525460</v>
      </c>
      <c r="N1570" s="37">
        <f t="shared" si="330"/>
        <v>2337741</v>
      </c>
      <c r="O1570" s="37">
        <f t="shared" si="331"/>
        <v>2863201</v>
      </c>
      <c r="P1570" s="37">
        <f t="shared" si="332"/>
        <v>2863201</v>
      </c>
      <c r="Q1570" s="37">
        <f t="shared" si="333"/>
        <v>2688348</v>
      </c>
    </row>
    <row r="1571" spans="1:17" s="34" customFormat="1" ht="15" x14ac:dyDescent="0.3">
      <c r="A1571" s="53">
        <v>77066</v>
      </c>
      <c r="B1571" s="54" t="s">
        <v>1897</v>
      </c>
      <c r="C1571" s="62">
        <v>1716809.33</v>
      </c>
      <c r="D1571" s="35">
        <f t="shared" si="334"/>
        <v>2.3737566220636405E-3</v>
      </c>
      <c r="E1571" s="61">
        <f t="shared" si="322"/>
        <v>13837949</v>
      </c>
      <c r="F1571" s="36">
        <f t="shared" si="323"/>
        <v>24571730</v>
      </c>
      <c r="G1571" s="36">
        <f t="shared" si="324"/>
        <v>4834571</v>
      </c>
      <c r="H1571" s="37">
        <f t="shared" si="325"/>
        <v>38363</v>
      </c>
      <c r="I1571" s="37">
        <f t="shared" si="326"/>
        <v>1482242</v>
      </c>
      <c r="J1571" s="37">
        <f t="shared" si="327"/>
        <v>654159</v>
      </c>
      <c r="K1571" s="37">
        <f t="shared" si="328"/>
        <v>2174764</v>
      </c>
      <c r="L1571" s="37"/>
      <c r="M1571" s="37">
        <f t="shared" si="329"/>
        <v>497540</v>
      </c>
      <c r="N1571" s="37">
        <f t="shared" si="330"/>
        <v>2213530</v>
      </c>
      <c r="O1571" s="37">
        <f t="shared" si="331"/>
        <v>2711070</v>
      </c>
      <c r="P1571" s="37">
        <f t="shared" si="332"/>
        <v>2711070</v>
      </c>
      <c r="Q1571" s="37">
        <f t="shared" si="333"/>
        <v>2545509</v>
      </c>
    </row>
    <row r="1572" spans="1:17" s="34" customFormat="1" ht="15" x14ac:dyDescent="0.3">
      <c r="A1572" s="53">
        <v>77069</v>
      </c>
      <c r="B1572" s="54" t="s">
        <v>1898</v>
      </c>
      <c r="C1572" s="62">
        <v>1249057.3600000001</v>
      </c>
      <c r="D1572" s="35">
        <f t="shared" si="334"/>
        <v>1.7270165811816322E-3</v>
      </c>
      <c r="E1572" s="61">
        <f t="shared" si="322"/>
        <v>10067741</v>
      </c>
      <c r="F1572" s="36">
        <f t="shared" si="323"/>
        <v>17877058</v>
      </c>
      <c r="G1572" s="36">
        <f t="shared" si="324"/>
        <v>3517372</v>
      </c>
      <c r="H1572" s="37">
        <f t="shared" si="325"/>
        <v>27911</v>
      </c>
      <c r="I1572" s="37">
        <f t="shared" si="326"/>
        <v>1078399</v>
      </c>
      <c r="J1572" s="37">
        <f t="shared" si="327"/>
        <v>475931</v>
      </c>
      <c r="K1572" s="37">
        <f t="shared" si="328"/>
        <v>1582241</v>
      </c>
      <c r="L1572" s="37"/>
      <c r="M1572" s="37">
        <f t="shared" si="329"/>
        <v>361983</v>
      </c>
      <c r="N1572" s="37">
        <f t="shared" si="330"/>
        <v>1610444</v>
      </c>
      <c r="O1572" s="37">
        <f t="shared" si="331"/>
        <v>1972427</v>
      </c>
      <c r="P1572" s="37">
        <f t="shared" si="332"/>
        <v>1972427</v>
      </c>
      <c r="Q1572" s="37">
        <f t="shared" si="333"/>
        <v>1851974</v>
      </c>
    </row>
    <row r="1573" spans="1:17" s="34" customFormat="1" ht="15" x14ac:dyDescent="0.3">
      <c r="A1573" s="53">
        <v>77070</v>
      </c>
      <c r="B1573" s="54" t="s">
        <v>1899</v>
      </c>
      <c r="C1573" s="62">
        <v>167450.4</v>
      </c>
      <c r="D1573" s="35">
        <f t="shared" si="334"/>
        <v>2.3152629061446526E-4</v>
      </c>
      <c r="E1573" s="61">
        <f t="shared" si="322"/>
        <v>1349696</v>
      </c>
      <c r="F1573" s="36">
        <f t="shared" si="323"/>
        <v>2396624</v>
      </c>
      <c r="G1573" s="36">
        <f t="shared" si="324"/>
        <v>471544</v>
      </c>
      <c r="H1573" s="37">
        <f t="shared" si="325"/>
        <v>3742</v>
      </c>
      <c r="I1573" s="37">
        <f t="shared" si="326"/>
        <v>144572</v>
      </c>
      <c r="J1573" s="37">
        <f t="shared" si="327"/>
        <v>63804</v>
      </c>
      <c r="K1573" s="37">
        <f t="shared" si="328"/>
        <v>212118</v>
      </c>
      <c r="L1573" s="37"/>
      <c r="M1573" s="37">
        <f t="shared" si="329"/>
        <v>48528</v>
      </c>
      <c r="N1573" s="37">
        <f t="shared" si="330"/>
        <v>215898</v>
      </c>
      <c r="O1573" s="37">
        <f t="shared" si="331"/>
        <v>264426</v>
      </c>
      <c r="P1573" s="37">
        <f t="shared" si="332"/>
        <v>264426</v>
      </c>
      <c r="Q1573" s="37">
        <f t="shared" si="333"/>
        <v>248278</v>
      </c>
    </row>
    <row r="1574" spans="1:17" s="34" customFormat="1" ht="15" x14ac:dyDescent="0.3">
      <c r="A1574" s="53">
        <v>77072</v>
      </c>
      <c r="B1574" s="54" t="s">
        <v>1900</v>
      </c>
      <c r="C1574" s="62">
        <v>12846295.68</v>
      </c>
      <c r="D1574" s="35">
        <f t="shared" si="334"/>
        <v>1.7762007059565276E-2</v>
      </c>
      <c r="E1574" s="61">
        <f>ROUND(D1574*$E$10,0)+1</f>
        <v>103544627</v>
      </c>
      <c r="F1574" s="36">
        <f>+ROUND(D1574*$F$10,0)+1</f>
        <v>183861832</v>
      </c>
      <c r="G1574" s="36">
        <f t="shared" si="324"/>
        <v>36175438</v>
      </c>
      <c r="H1574" s="37">
        <f>ROUND(D1574*$H$10,0)-1</f>
        <v>287053</v>
      </c>
      <c r="I1574" s="37">
        <f>ROUND(D1574*$I$10,0)-1</f>
        <v>11091111</v>
      </c>
      <c r="J1574" s="37">
        <f>ROUND(D1574*$J$10,0)+1</f>
        <v>4894852</v>
      </c>
      <c r="K1574" s="37">
        <f t="shared" si="328"/>
        <v>16273016</v>
      </c>
      <c r="L1574" s="37"/>
      <c r="M1574" s="37">
        <f>ROUND(D1574*$M$10,0)+1</f>
        <v>3722925</v>
      </c>
      <c r="N1574" s="37">
        <f>ROUND(D1574*$N$10,0)+1</f>
        <v>16563086</v>
      </c>
      <c r="O1574" s="37">
        <f t="shared" si="331"/>
        <v>20286011</v>
      </c>
      <c r="P1574" s="37">
        <f t="shared" si="332"/>
        <v>20286011</v>
      </c>
      <c r="Q1574" s="37">
        <f>ROUND(D1574*$Q$10,0)-1</f>
        <v>19047170</v>
      </c>
    </row>
    <row r="1575" spans="1:17" s="34" customFormat="1" ht="15" x14ac:dyDescent="0.3">
      <c r="A1575" s="53">
        <v>77077</v>
      </c>
      <c r="B1575" s="54" t="s">
        <v>1901</v>
      </c>
      <c r="C1575" s="62">
        <v>165735.04999999999</v>
      </c>
      <c r="D1575" s="35">
        <f t="shared" si="334"/>
        <v>2.2915455174369801E-4</v>
      </c>
      <c r="E1575" s="61">
        <f t="shared" si="322"/>
        <v>1335869</v>
      </c>
      <c r="F1575" s="36">
        <f t="shared" si="323"/>
        <v>2372073</v>
      </c>
      <c r="G1575" s="36">
        <f t="shared" si="324"/>
        <v>466713</v>
      </c>
      <c r="H1575" s="37">
        <f t="shared" si="325"/>
        <v>3703</v>
      </c>
      <c r="I1575" s="37">
        <f t="shared" si="326"/>
        <v>143091</v>
      </c>
      <c r="J1575" s="37">
        <f t="shared" si="327"/>
        <v>63150</v>
      </c>
      <c r="K1575" s="37">
        <f t="shared" si="328"/>
        <v>209944</v>
      </c>
      <c r="L1575" s="37"/>
      <c r="M1575" s="37">
        <f t="shared" si="329"/>
        <v>48031</v>
      </c>
      <c r="N1575" s="37">
        <f t="shared" si="330"/>
        <v>213687</v>
      </c>
      <c r="O1575" s="37">
        <f t="shared" si="331"/>
        <v>261718</v>
      </c>
      <c r="P1575" s="37">
        <f t="shared" si="332"/>
        <v>261718</v>
      </c>
      <c r="Q1575" s="37">
        <f t="shared" si="333"/>
        <v>245735</v>
      </c>
    </row>
    <row r="1576" spans="1:17" s="34" customFormat="1" ht="15" x14ac:dyDescent="0.3">
      <c r="A1576" s="53">
        <v>77078</v>
      </c>
      <c r="B1576" s="54" t="s">
        <v>1902</v>
      </c>
      <c r="C1576" s="62">
        <v>165719.03</v>
      </c>
      <c r="D1576" s="35">
        <f t="shared" si="334"/>
        <v>2.2913240159550105E-4</v>
      </c>
      <c r="E1576" s="61">
        <f t="shared" si="322"/>
        <v>1335740</v>
      </c>
      <c r="F1576" s="36">
        <f t="shared" si="323"/>
        <v>2371844</v>
      </c>
      <c r="G1576" s="36">
        <f t="shared" si="324"/>
        <v>466668</v>
      </c>
      <c r="H1576" s="37">
        <f t="shared" si="325"/>
        <v>3703</v>
      </c>
      <c r="I1576" s="37">
        <f t="shared" si="326"/>
        <v>143077</v>
      </c>
      <c r="J1576" s="37">
        <f t="shared" si="327"/>
        <v>63144</v>
      </c>
      <c r="K1576" s="37">
        <f t="shared" si="328"/>
        <v>209924</v>
      </c>
      <c r="L1576" s="37"/>
      <c r="M1576" s="37">
        <f t="shared" si="329"/>
        <v>48026</v>
      </c>
      <c r="N1576" s="37">
        <f t="shared" si="330"/>
        <v>213666</v>
      </c>
      <c r="O1576" s="37">
        <f t="shared" si="331"/>
        <v>261692</v>
      </c>
      <c r="P1576" s="37">
        <f t="shared" si="332"/>
        <v>261692</v>
      </c>
      <c r="Q1576" s="37">
        <f t="shared" si="333"/>
        <v>245711</v>
      </c>
    </row>
    <row r="1577" spans="1:17" s="34" customFormat="1" ht="15" x14ac:dyDescent="0.3">
      <c r="A1577" s="53">
        <v>77080</v>
      </c>
      <c r="B1577" s="54" t="s">
        <v>1903</v>
      </c>
      <c r="C1577" s="62">
        <v>2454731.91</v>
      </c>
      <c r="D1577" s="35">
        <f t="shared" si="334"/>
        <v>3.3940496623194776E-3</v>
      </c>
      <c r="E1577" s="61">
        <f t="shared" si="322"/>
        <v>19785805</v>
      </c>
      <c r="F1577" s="36">
        <f t="shared" si="323"/>
        <v>35133202</v>
      </c>
      <c r="G1577" s="36">
        <f t="shared" si="324"/>
        <v>6912576</v>
      </c>
      <c r="H1577" s="37">
        <f t="shared" si="325"/>
        <v>54852</v>
      </c>
      <c r="I1577" s="37">
        <f t="shared" si="326"/>
        <v>2119343</v>
      </c>
      <c r="J1577" s="37">
        <f t="shared" si="327"/>
        <v>935332</v>
      </c>
      <c r="K1577" s="37">
        <f t="shared" si="328"/>
        <v>3109527</v>
      </c>
      <c r="L1577" s="37"/>
      <c r="M1577" s="37">
        <f t="shared" si="329"/>
        <v>711394</v>
      </c>
      <c r="N1577" s="37">
        <f t="shared" si="330"/>
        <v>3164954</v>
      </c>
      <c r="O1577" s="37">
        <f t="shared" si="331"/>
        <v>3876348</v>
      </c>
      <c r="P1577" s="37">
        <f t="shared" si="332"/>
        <v>3876348</v>
      </c>
      <c r="Q1577" s="37">
        <f t="shared" si="333"/>
        <v>3639625</v>
      </c>
    </row>
    <row r="1578" spans="1:17" s="34" customFormat="1" ht="15" x14ac:dyDescent="0.3">
      <c r="A1578" s="53">
        <v>77084</v>
      </c>
      <c r="B1578" s="54" t="s">
        <v>1904</v>
      </c>
      <c r="C1578" s="62">
        <v>70706.86</v>
      </c>
      <c r="D1578" s="35">
        <f t="shared" si="334"/>
        <v>9.7763260146266053E-5</v>
      </c>
      <c r="E1578" s="61">
        <f t="shared" si="322"/>
        <v>569916</v>
      </c>
      <c r="F1578" s="36">
        <f t="shared" si="323"/>
        <v>1011988</v>
      </c>
      <c r="G1578" s="36">
        <f t="shared" si="324"/>
        <v>199112</v>
      </c>
      <c r="H1578" s="37">
        <f t="shared" si="325"/>
        <v>1580</v>
      </c>
      <c r="I1578" s="37">
        <f t="shared" si="326"/>
        <v>61046</v>
      </c>
      <c r="J1578" s="37">
        <f t="shared" si="327"/>
        <v>26942</v>
      </c>
      <c r="K1578" s="37">
        <f t="shared" si="328"/>
        <v>89568</v>
      </c>
      <c r="L1578" s="37"/>
      <c r="M1578" s="37">
        <f t="shared" si="329"/>
        <v>20491</v>
      </c>
      <c r="N1578" s="37">
        <f t="shared" si="330"/>
        <v>91164</v>
      </c>
      <c r="O1578" s="37">
        <f t="shared" si="331"/>
        <v>111655</v>
      </c>
      <c r="P1578" s="37">
        <f t="shared" si="332"/>
        <v>111655</v>
      </c>
      <c r="Q1578" s="37">
        <f t="shared" si="333"/>
        <v>104837</v>
      </c>
    </row>
    <row r="1579" spans="1:17" s="34" customFormat="1" ht="15" x14ac:dyDescent="0.3">
      <c r="A1579" s="53">
        <v>77090</v>
      </c>
      <c r="B1579" s="54" t="s">
        <v>1905</v>
      </c>
      <c r="C1579" s="62">
        <v>105938.47</v>
      </c>
      <c r="D1579" s="35">
        <f t="shared" si="334"/>
        <v>1.4647645507249795E-4</v>
      </c>
      <c r="E1579" s="61">
        <f t="shared" si="322"/>
        <v>853893</v>
      </c>
      <c r="F1579" s="36">
        <f t="shared" si="323"/>
        <v>1516238</v>
      </c>
      <c r="G1579" s="36">
        <f t="shared" si="324"/>
        <v>298325</v>
      </c>
      <c r="H1579" s="37">
        <f t="shared" si="325"/>
        <v>2367</v>
      </c>
      <c r="I1579" s="37">
        <f t="shared" si="326"/>
        <v>91464</v>
      </c>
      <c r="J1579" s="37">
        <f t="shared" si="327"/>
        <v>40366</v>
      </c>
      <c r="K1579" s="37">
        <f t="shared" si="328"/>
        <v>134197</v>
      </c>
      <c r="L1579" s="37"/>
      <c r="M1579" s="37">
        <f t="shared" si="329"/>
        <v>30702</v>
      </c>
      <c r="N1579" s="37">
        <f t="shared" si="330"/>
        <v>136589</v>
      </c>
      <c r="O1579" s="37">
        <f t="shared" si="331"/>
        <v>167291</v>
      </c>
      <c r="P1579" s="37">
        <f t="shared" si="332"/>
        <v>167291</v>
      </c>
      <c r="Q1579" s="37">
        <f t="shared" si="333"/>
        <v>157075</v>
      </c>
    </row>
    <row r="1580" spans="1:17" s="34" customFormat="1" ht="15" x14ac:dyDescent="0.3">
      <c r="A1580" s="53">
        <v>77093</v>
      </c>
      <c r="B1580" s="54" t="s">
        <v>1906</v>
      </c>
      <c r="C1580" s="62">
        <v>141809.24</v>
      </c>
      <c r="D1580" s="35">
        <f t="shared" si="334"/>
        <v>1.9607338837086355E-4</v>
      </c>
      <c r="E1580" s="61">
        <f t="shared" si="322"/>
        <v>1143021</v>
      </c>
      <c r="F1580" s="36">
        <f t="shared" si="323"/>
        <v>2029636</v>
      </c>
      <c r="G1580" s="36">
        <f t="shared" si="324"/>
        <v>399338</v>
      </c>
      <c r="H1580" s="37">
        <f t="shared" si="325"/>
        <v>3169</v>
      </c>
      <c r="I1580" s="37">
        <f t="shared" si="326"/>
        <v>122434</v>
      </c>
      <c r="J1580" s="37">
        <f t="shared" si="327"/>
        <v>54034</v>
      </c>
      <c r="K1580" s="37">
        <f t="shared" si="328"/>
        <v>179637</v>
      </c>
      <c r="L1580" s="37"/>
      <c r="M1580" s="37">
        <f t="shared" si="329"/>
        <v>41097</v>
      </c>
      <c r="N1580" s="37">
        <f t="shared" si="330"/>
        <v>182839</v>
      </c>
      <c r="O1580" s="37">
        <f t="shared" si="331"/>
        <v>223936</v>
      </c>
      <c r="P1580" s="37">
        <f t="shared" si="332"/>
        <v>223936</v>
      </c>
      <c r="Q1580" s="37">
        <f t="shared" si="333"/>
        <v>210260</v>
      </c>
    </row>
    <row r="1581" spans="1:17" s="34" customFormat="1" ht="15" x14ac:dyDescent="0.3">
      <c r="A1581" s="53">
        <v>77096</v>
      </c>
      <c r="B1581" s="54" t="s">
        <v>1907</v>
      </c>
      <c r="C1581" s="62">
        <v>662736.11</v>
      </c>
      <c r="D1581" s="35">
        <f t="shared" si="334"/>
        <v>9.1633602072351103E-4</v>
      </c>
      <c r="E1581" s="61">
        <f t="shared" si="322"/>
        <v>5341833</v>
      </c>
      <c r="F1581" s="36">
        <f t="shared" si="323"/>
        <v>9485371</v>
      </c>
      <c r="G1581" s="36">
        <f t="shared" si="324"/>
        <v>1866279</v>
      </c>
      <c r="H1581" s="37">
        <f t="shared" si="325"/>
        <v>14809</v>
      </c>
      <c r="I1581" s="37">
        <f t="shared" si="326"/>
        <v>572187</v>
      </c>
      <c r="J1581" s="37">
        <f t="shared" si="327"/>
        <v>252524</v>
      </c>
      <c r="K1581" s="37">
        <f t="shared" si="328"/>
        <v>839520</v>
      </c>
      <c r="L1581" s="37"/>
      <c r="M1581" s="37">
        <f t="shared" si="329"/>
        <v>192064</v>
      </c>
      <c r="N1581" s="37">
        <f t="shared" si="330"/>
        <v>854484</v>
      </c>
      <c r="O1581" s="37">
        <f t="shared" si="331"/>
        <v>1046548</v>
      </c>
      <c r="P1581" s="37">
        <f t="shared" si="332"/>
        <v>1046548</v>
      </c>
      <c r="Q1581" s="37">
        <f t="shared" si="333"/>
        <v>982637</v>
      </c>
    </row>
    <row r="1582" spans="1:17" s="34" customFormat="1" ht="15" x14ac:dyDescent="0.3">
      <c r="A1582" s="53">
        <v>77099</v>
      </c>
      <c r="B1582" s="54" t="s">
        <v>1908</v>
      </c>
      <c r="C1582" s="62">
        <v>134438.19</v>
      </c>
      <c r="D1582" s="35">
        <f t="shared" si="334"/>
        <v>1.8588176228675893E-4</v>
      </c>
      <c r="E1582" s="61">
        <f t="shared" si="322"/>
        <v>1083608</v>
      </c>
      <c r="F1582" s="36">
        <f t="shared" si="323"/>
        <v>1924138</v>
      </c>
      <c r="G1582" s="36">
        <f t="shared" si="324"/>
        <v>378581</v>
      </c>
      <c r="H1582" s="37">
        <f t="shared" si="325"/>
        <v>3004</v>
      </c>
      <c r="I1582" s="37">
        <f t="shared" si="326"/>
        <v>116070</v>
      </c>
      <c r="J1582" s="37">
        <f t="shared" si="327"/>
        <v>51225</v>
      </c>
      <c r="K1582" s="37">
        <f t="shared" si="328"/>
        <v>170299</v>
      </c>
      <c r="L1582" s="37"/>
      <c r="M1582" s="37">
        <f t="shared" si="329"/>
        <v>38961</v>
      </c>
      <c r="N1582" s="37">
        <f t="shared" si="330"/>
        <v>173335</v>
      </c>
      <c r="O1582" s="37">
        <f t="shared" si="331"/>
        <v>212296</v>
      </c>
      <c r="P1582" s="37">
        <f t="shared" si="332"/>
        <v>212296</v>
      </c>
      <c r="Q1582" s="37">
        <f t="shared" si="333"/>
        <v>199331</v>
      </c>
    </row>
    <row r="1583" spans="1:17" s="34" customFormat="1" ht="15" x14ac:dyDescent="0.3">
      <c r="A1583" s="53">
        <v>77101</v>
      </c>
      <c r="B1583" s="54" t="s">
        <v>1909</v>
      </c>
      <c r="C1583" s="62">
        <v>314604.96000000002</v>
      </c>
      <c r="D1583" s="35">
        <f t="shared" si="334"/>
        <v>4.3499041744726931E-4</v>
      </c>
      <c r="E1583" s="61">
        <f t="shared" si="322"/>
        <v>2535801</v>
      </c>
      <c r="F1583" s="36">
        <f t="shared" si="323"/>
        <v>4502764</v>
      </c>
      <c r="G1583" s="36">
        <f t="shared" si="324"/>
        <v>885934</v>
      </c>
      <c r="H1583" s="37">
        <f t="shared" si="325"/>
        <v>7030</v>
      </c>
      <c r="I1583" s="37">
        <f t="shared" si="326"/>
        <v>271621</v>
      </c>
      <c r="J1583" s="37">
        <f t="shared" si="327"/>
        <v>119875</v>
      </c>
      <c r="K1583" s="37">
        <f t="shared" si="328"/>
        <v>398526</v>
      </c>
      <c r="L1583" s="37"/>
      <c r="M1583" s="37">
        <f t="shared" si="329"/>
        <v>91174</v>
      </c>
      <c r="N1583" s="37">
        <f t="shared" si="330"/>
        <v>405629</v>
      </c>
      <c r="O1583" s="37">
        <f t="shared" si="331"/>
        <v>496803</v>
      </c>
      <c r="P1583" s="37">
        <f t="shared" si="332"/>
        <v>496803</v>
      </c>
      <c r="Q1583" s="37">
        <f t="shared" si="333"/>
        <v>466464</v>
      </c>
    </row>
    <row r="1584" spans="1:17" s="34" customFormat="1" ht="15" x14ac:dyDescent="0.3">
      <c r="A1584" s="53">
        <v>77105</v>
      </c>
      <c r="B1584" s="54" t="s">
        <v>1910</v>
      </c>
      <c r="C1584" s="62">
        <v>685488.98</v>
      </c>
      <c r="D1584" s="35">
        <f t="shared" si="334"/>
        <v>9.4779541163528638E-4</v>
      </c>
      <c r="E1584" s="61">
        <f t="shared" si="322"/>
        <v>5525227</v>
      </c>
      <c r="F1584" s="36">
        <f t="shared" si="323"/>
        <v>9811020</v>
      </c>
      <c r="G1584" s="36">
        <f t="shared" si="324"/>
        <v>1930351</v>
      </c>
      <c r="H1584" s="37">
        <f t="shared" si="325"/>
        <v>15317</v>
      </c>
      <c r="I1584" s="37">
        <f t="shared" si="326"/>
        <v>591831</v>
      </c>
      <c r="J1584" s="37">
        <f t="shared" si="327"/>
        <v>261193</v>
      </c>
      <c r="K1584" s="37">
        <f t="shared" si="328"/>
        <v>868341</v>
      </c>
      <c r="L1584" s="37"/>
      <c r="M1584" s="37">
        <f t="shared" si="329"/>
        <v>198658</v>
      </c>
      <c r="N1584" s="37">
        <f t="shared" si="330"/>
        <v>883820</v>
      </c>
      <c r="O1584" s="37">
        <f t="shared" si="331"/>
        <v>1082478</v>
      </c>
      <c r="P1584" s="37">
        <f t="shared" si="332"/>
        <v>1082478</v>
      </c>
      <c r="Q1584" s="37">
        <f t="shared" si="333"/>
        <v>1016373</v>
      </c>
    </row>
    <row r="1585" spans="1:17" s="34" customFormat="1" ht="15" x14ac:dyDescent="0.3">
      <c r="A1585" s="53">
        <v>77110</v>
      </c>
      <c r="B1585" s="54" t="s">
        <v>1911</v>
      </c>
      <c r="C1585" s="62">
        <v>1451276</v>
      </c>
      <c r="D1585" s="35">
        <f t="shared" si="334"/>
        <v>2.0066153854383069E-3</v>
      </c>
      <c r="E1585" s="61">
        <f t="shared" si="322"/>
        <v>11697678</v>
      </c>
      <c r="F1585" s="36">
        <f t="shared" si="323"/>
        <v>20771300</v>
      </c>
      <c r="G1585" s="36">
        <f t="shared" si="324"/>
        <v>4086824</v>
      </c>
      <c r="H1585" s="37">
        <f t="shared" si="325"/>
        <v>32429</v>
      </c>
      <c r="I1585" s="37">
        <f t="shared" si="326"/>
        <v>1252989</v>
      </c>
      <c r="J1585" s="37">
        <f t="shared" si="327"/>
        <v>552983</v>
      </c>
      <c r="K1585" s="37">
        <f t="shared" si="328"/>
        <v>1838401</v>
      </c>
      <c r="L1585" s="37"/>
      <c r="M1585" s="37">
        <f t="shared" si="329"/>
        <v>420587</v>
      </c>
      <c r="N1585" s="37">
        <f t="shared" si="330"/>
        <v>1871170</v>
      </c>
      <c r="O1585" s="37">
        <f t="shared" si="331"/>
        <v>2291757</v>
      </c>
      <c r="P1585" s="37">
        <f t="shared" si="332"/>
        <v>2291757</v>
      </c>
      <c r="Q1585" s="37">
        <f t="shared" si="333"/>
        <v>2151803</v>
      </c>
    </row>
    <row r="1586" spans="1:17" s="34" customFormat="1" ht="15" x14ac:dyDescent="0.3">
      <c r="A1586" s="53">
        <v>77111</v>
      </c>
      <c r="B1586" s="54" t="s">
        <v>1912</v>
      </c>
      <c r="C1586" s="62">
        <v>3619996.44</v>
      </c>
      <c r="D1586" s="35">
        <f t="shared" si="334"/>
        <v>5.005209589172493E-3</v>
      </c>
      <c r="E1586" s="61">
        <f t="shared" si="322"/>
        <v>29178153</v>
      </c>
      <c r="F1586" s="36">
        <f t="shared" si="323"/>
        <v>51810980</v>
      </c>
      <c r="G1586" s="36">
        <f t="shared" si="324"/>
        <v>10193986</v>
      </c>
      <c r="H1586" s="37">
        <f t="shared" si="325"/>
        <v>80890</v>
      </c>
      <c r="I1586" s="37">
        <f t="shared" si="326"/>
        <v>3125398</v>
      </c>
      <c r="J1586" s="37">
        <f t="shared" si="327"/>
        <v>1379335</v>
      </c>
      <c r="K1586" s="37">
        <f t="shared" si="328"/>
        <v>4585623</v>
      </c>
      <c r="L1586" s="37"/>
      <c r="M1586" s="37">
        <f t="shared" si="329"/>
        <v>1049094</v>
      </c>
      <c r="N1586" s="37">
        <f t="shared" si="330"/>
        <v>4667362</v>
      </c>
      <c r="O1586" s="37">
        <f t="shared" si="331"/>
        <v>5716456</v>
      </c>
      <c r="P1586" s="37">
        <f t="shared" si="332"/>
        <v>5716456</v>
      </c>
      <c r="Q1586" s="37">
        <f t="shared" si="333"/>
        <v>5367360</v>
      </c>
    </row>
    <row r="1587" spans="1:17" s="34" customFormat="1" ht="15" x14ac:dyDescent="0.3">
      <c r="A1587" s="53">
        <v>77116</v>
      </c>
      <c r="B1587" s="54" t="s">
        <v>1913</v>
      </c>
      <c r="C1587" s="62">
        <v>312085.63</v>
      </c>
      <c r="D1587" s="35">
        <f t="shared" si="334"/>
        <v>4.315070508519447E-4</v>
      </c>
      <c r="E1587" s="61">
        <f t="shared" si="322"/>
        <v>2515495</v>
      </c>
      <c r="F1587" s="36">
        <f t="shared" si="323"/>
        <v>4466707</v>
      </c>
      <c r="G1587" s="36">
        <f t="shared" si="324"/>
        <v>878840</v>
      </c>
      <c r="H1587" s="37">
        <f t="shared" si="325"/>
        <v>6974</v>
      </c>
      <c r="I1587" s="37">
        <f t="shared" si="326"/>
        <v>269445</v>
      </c>
      <c r="J1587" s="37">
        <f t="shared" si="327"/>
        <v>118915</v>
      </c>
      <c r="K1587" s="37">
        <f t="shared" si="328"/>
        <v>395334</v>
      </c>
      <c r="L1587" s="37"/>
      <c r="M1587" s="37">
        <f t="shared" si="329"/>
        <v>90444</v>
      </c>
      <c r="N1587" s="37">
        <f t="shared" si="330"/>
        <v>402381</v>
      </c>
      <c r="O1587" s="37">
        <f t="shared" si="331"/>
        <v>492825</v>
      </c>
      <c r="P1587" s="37">
        <f t="shared" si="332"/>
        <v>492825</v>
      </c>
      <c r="Q1587" s="37">
        <f t="shared" si="333"/>
        <v>462729</v>
      </c>
    </row>
    <row r="1588" spans="1:17" s="34" customFormat="1" ht="15" x14ac:dyDescent="0.3">
      <c r="A1588" s="53">
        <v>77120</v>
      </c>
      <c r="B1588" s="54" t="s">
        <v>1914</v>
      </c>
      <c r="C1588" s="62">
        <v>25544.6</v>
      </c>
      <c r="D1588" s="35">
        <f t="shared" si="334"/>
        <v>3.5319392985805165E-5</v>
      </c>
      <c r="E1588" s="61">
        <f t="shared" si="322"/>
        <v>205896</v>
      </c>
      <c r="F1588" s="36">
        <f t="shared" si="323"/>
        <v>365606</v>
      </c>
      <c r="G1588" s="36">
        <f t="shared" si="324"/>
        <v>71934</v>
      </c>
      <c r="H1588" s="37">
        <f t="shared" si="325"/>
        <v>571</v>
      </c>
      <c r="I1588" s="37">
        <f t="shared" si="326"/>
        <v>22054</v>
      </c>
      <c r="J1588" s="37">
        <f t="shared" si="327"/>
        <v>9733</v>
      </c>
      <c r="K1588" s="37">
        <f t="shared" si="328"/>
        <v>32358</v>
      </c>
      <c r="L1588" s="37"/>
      <c r="M1588" s="37">
        <f t="shared" si="329"/>
        <v>7403</v>
      </c>
      <c r="N1588" s="37">
        <f t="shared" si="330"/>
        <v>32935</v>
      </c>
      <c r="O1588" s="37">
        <f t="shared" si="331"/>
        <v>40338</v>
      </c>
      <c r="P1588" s="37">
        <f t="shared" si="332"/>
        <v>40338</v>
      </c>
      <c r="Q1588" s="37">
        <f t="shared" si="333"/>
        <v>37875</v>
      </c>
    </row>
    <row r="1589" spans="1:17" s="34" customFormat="1" ht="15" x14ac:dyDescent="0.3">
      <c r="A1589" s="53">
        <v>77123</v>
      </c>
      <c r="B1589" s="54" t="s">
        <v>1915</v>
      </c>
      <c r="C1589" s="62">
        <v>673930.73</v>
      </c>
      <c r="D1589" s="35">
        <f t="shared" si="334"/>
        <v>9.3181432858923427E-4</v>
      </c>
      <c r="E1589" s="61">
        <f>ROUND(D1589*$E$10,0)-1</f>
        <v>5432063</v>
      </c>
      <c r="F1589" s="36">
        <f>+ROUND(D1589*$F$10,0)-1</f>
        <v>9645592</v>
      </c>
      <c r="G1589" s="36">
        <f t="shared" si="324"/>
        <v>1897803</v>
      </c>
      <c r="H1589" s="37">
        <f t="shared" si="325"/>
        <v>15059</v>
      </c>
      <c r="I1589" s="37">
        <f>ROUND(D1589*$I$10,0)+1</f>
        <v>581853</v>
      </c>
      <c r="J1589" s="37">
        <f>ROUND(D1589*$J$10,0)-1</f>
        <v>256788</v>
      </c>
      <c r="K1589" s="37">
        <f t="shared" si="328"/>
        <v>853700</v>
      </c>
      <c r="L1589" s="37"/>
      <c r="M1589" s="37">
        <f>ROUND(D1589*$M$10,0)-1</f>
        <v>195308</v>
      </c>
      <c r="N1589" s="37">
        <f>ROUND(D1589*$N$10,0)-1</f>
        <v>868917</v>
      </c>
      <c r="O1589" s="37">
        <f t="shared" si="331"/>
        <v>1064225</v>
      </c>
      <c r="P1589" s="37">
        <f t="shared" si="332"/>
        <v>1064225</v>
      </c>
      <c r="Q1589" s="37">
        <f t="shared" si="333"/>
        <v>999235</v>
      </c>
    </row>
    <row r="1590" spans="1:17" s="34" customFormat="1" ht="15" x14ac:dyDescent="0.3">
      <c r="A1590" s="53">
        <v>77201</v>
      </c>
      <c r="B1590" s="54" t="s">
        <v>1916</v>
      </c>
      <c r="C1590" s="62">
        <v>6109726</v>
      </c>
      <c r="D1590" s="35">
        <f t="shared" si="334"/>
        <v>8.4476489602339222E-3</v>
      </c>
      <c r="E1590" s="61">
        <f t="shared" si="322"/>
        <v>49246048</v>
      </c>
      <c r="F1590" s="36">
        <f t="shared" si="323"/>
        <v>87445084</v>
      </c>
      <c r="G1590" s="36">
        <f t="shared" si="324"/>
        <v>17205116</v>
      </c>
      <c r="H1590" s="37">
        <f t="shared" si="325"/>
        <v>136524</v>
      </c>
      <c r="I1590" s="37">
        <f>ROUND(D1590*$I$10,0)-1</f>
        <v>5274956</v>
      </c>
      <c r="J1590" s="37">
        <f t="shared" si="327"/>
        <v>2328002</v>
      </c>
      <c r="K1590" s="37">
        <f t="shared" si="328"/>
        <v>7739482</v>
      </c>
      <c r="L1590" s="37"/>
      <c r="M1590" s="37">
        <f>ROUND(D1590*$M$10,0)+1</f>
        <v>1770632</v>
      </c>
      <c r="N1590" s="37">
        <f t="shared" si="330"/>
        <v>7877439</v>
      </c>
      <c r="O1590" s="37">
        <f t="shared" si="331"/>
        <v>9648071</v>
      </c>
      <c r="P1590" s="37">
        <f t="shared" si="332"/>
        <v>9648071</v>
      </c>
      <c r="Q1590" s="37">
        <f t="shared" si="333"/>
        <v>9058876</v>
      </c>
    </row>
    <row r="1591" spans="1:17" s="34" customFormat="1" ht="15" x14ac:dyDescent="0.3">
      <c r="A1591" s="53">
        <v>77202</v>
      </c>
      <c r="B1591" s="54" t="s">
        <v>1917</v>
      </c>
      <c r="C1591" s="62">
        <v>7170877.2000000002</v>
      </c>
      <c r="D1591" s="35">
        <f t="shared" si="334"/>
        <v>9.9148559726811216E-3</v>
      </c>
      <c r="E1591" s="61">
        <f t="shared" si="322"/>
        <v>57799215</v>
      </c>
      <c r="F1591" s="36">
        <f t="shared" si="323"/>
        <v>102632747</v>
      </c>
      <c r="G1591" s="36">
        <f t="shared" si="324"/>
        <v>20193340</v>
      </c>
      <c r="H1591" s="37">
        <f t="shared" si="325"/>
        <v>160235</v>
      </c>
      <c r="I1591" s="37">
        <f>ROUND(D1591*$I$10,0)-1</f>
        <v>6191122</v>
      </c>
      <c r="J1591" s="37">
        <f t="shared" si="327"/>
        <v>2732334</v>
      </c>
      <c r="K1591" s="37">
        <f t="shared" si="328"/>
        <v>9083691</v>
      </c>
      <c r="L1591" s="37"/>
      <c r="M1591" s="37">
        <f>ROUND(D1591*$M$10,0)+1</f>
        <v>2078159</v>
      </c>
      <c r="N1591" s="37">
        <f t="shared" si="330"/>
        <v>9245611</v>
      </c>
      <c r="O1591" s="37">
        <f t="shared" si="331"/>
        <v>11323770</v>
      </c>
      <c r="P1591" s="37">
        <f t="shared" si="332"/>
        <v>11323770</v>
      </c>
      <c r="Q1591" s="37">
        <f t="shared" si="333"/>
        <v>10632242</v>
      </c>
    </row>
    <row r="1592" spans="1:17" s="34" customFormat="1" ht="15" x14ac:dyDescent="0.3">
      <c r="A1592" s="53">
        <v>77204</v>
      </c>
      <c r="B1592" s="54" t="s">
        <v>1918</v>
      </c>
      <c r="C1592" s="62">
        <v>47332.97</v>
      </c>
      <c r="D1592" s="35">
        <f t="shared" si="334"/>
        <v>6.5445212241151799E-5</v>
      </c>
      <c r="E1592" s="61">
        <f t="shared" si="322"/>
        <v>381517</v>
      </c>
      <c r="F1592" s="36">
        <f t="shared" si="323"/>
        <v>677450</v>
      </c>
      <c r="G1592" s="36">
        <f t="shared" si="324"/>
        <v>133291</v>
      </c>
      <c r="H1592" s="37">
        <f t="shared" si="325"/>
        <v>1058</v>
      </c>
      <c r="I1592" s="37">
        <f t="shared" si="326"/>
        <v>40866</v>
      </c>
      <c r="J1592" s="37">
        <f t="shared" si="327"/>
        <v>18035</v>
      </c>
      <c r="K1592" s="37">
        <f t="shared" si="328"/>
        <v>59959</v>
      </c>
      <c r="L1592" s="37"/>
      <c r="M1592" s="37">
        <f t="shared" si="329"/>
        <v>13717</v>
      </c>
      <c r="N1592" s="37">
        <f t="shared" si="330"/>
        <v>61028</v>
      </c>
      <c r="O1592" s="37">
        <f t="shared" si="331"/>
        <v>74745</v>
      </c>
      <c r="P1592" s="37">
        <f t="shared" si="332"/>
        <v>74745</v>
      </c>
      <c r="Q1592" s="37">
        <f t="shared" si="333"/>
        <v>70180</v>
      </c>
    </row>
    <row r="1593" spans="1:17" s="34" customFormat="1" ht="15" x14ac:dyDescent="0.3">
      <c r="A1593" s="53">
        <v>77205</v>
      </c>
      <c r="B1593" s="54" t="s">
        <v>1919</v>
      </c>
      <c r="C1593" s="62">
        <v>339467.02</v>
      </c>
      <c r="D1593" s="35">
        <f t="shared" si="334"/>
        <v>4.6936609244616013E-4</v>
      </c>
      <c r="E1593" s="61">
        <f t="shared" si="322"/>
        <v>2736196</v>
      </c>
      <c r="F1593" s="36">
        <f t="shared" si="323"/>
        <v>4858601</v>
      </c>
      <c r="G1593" s="36">
        <f t="shared" si="324"/>
        <v>955946</v>
      </c>
      <c r="H1593" s="37">
        <f t="shared" si="325"/>
        <v>7585</v>
      </c>
      <c r="I1593" s="37">
        <f t="shared" si="326"/>
        <v>293086</v>
      </c>
      <c r="J1593" s="37">
        <f t="shared" si="327"/>
        <v>129348</v>
      </c>
      <c r="K1593" s="37">
        <f t="shared" si="328"/>
        <v>430019</v>
      </c>
      <c r="L1593" s="37"/>
      <c r="M1593" s="37">
        <f t="shared" si="329"/>
        <v>98379</v>
      </c>
      <c r="N1593" s="37">
        <f t="shared" si="330"/>
        <v>437684</v>
      </c>
      <c r="O1593" s="37">
        <f t="shared" si="331"/>
        <v>536063</v>
      </c>
      <c r="P1593" s="37">
        <f t="shared" si="332"/>
        <v>536063</v>
      </c>
      <c r="Q1593" s="37">
        <f t="shared" si="333"/>
        <v>503327</v>
      </c>
    </row>
    <row r="1594" spans="1:17" s="34" customFormat="1" ht="15" x14ac:dyDescent="0.3">
      <c r="A1594" s="53">
        <v>77213</v>
      </c>
      <c r="B1594" s="54" t="s">
        <v>1920</v>
      </c>
      <c r="C1594" s="62">
        <v>25686.62</v>
      </c>
      <c r="D1594" s="35">
        <f t="shared" si="334"/>
        <v>3.5515757782742447E-5</v>
      </c>
      <c r="E1594" s="61">
        <f t="shared" si="322"/>
        <v>207041</v>
      </c>
      <c r="F1594" s="36">
        <f t="shared" si="323"/>
        <v>367638</v>
      </c>
      <c r="G1594" s="36">
        <f t="shared" si="324"/>
        <v>72334</v>
      </c>
      <c r="H1594" s="37">
        <f t="shared" si="325"/>
        <v>574</v>
      </c>
      <c r="I1594" s="37">
        <f t="shared" si="326"/>
        <v>22177</v>
      </c>
      <c r="J1594" s="37">
        <f t="shared" si="327"/>
        <v>9787</v>
      </c>
      <c r="K1594" s="37">
        <f t="shared" si="328"/>
        <v>32538</v>
      </c>
      <c r="L1594" s="37"/>
      <c r="M1594" s="37">
        <f t="shared" si="329"/>
        <v>7444</v>
      </c>
      <c r="N1594" s="37">
        <f t="shared" si="330"/>
        <v>33118</v>
      </c>
      <c r="O1594" s="37">
        <f t="shared" si="331"/>
        <v>40562</v>
      </c>
      <c r="P1594" s="37">
        <f t="shared" si="332"/>
        <v>40562</v>
      </c>
      <c r="Q1594" s="37">
        <f t="shared" si="333"/>
        <v>38085</v>
      </c>
    </row>
    <row r="1595" spans="1:17" s="34" customFormat="1" ht="15" x14ac:dyDescent="0.3">
      <c r="A1595" s="53">
        <v>77301</v>
      </c>
      <c r="B1595" s="54" t="s">
        <v>1921</v>
      </c>
      <c r="C1595" s="62">
        <v>1764214.6</v>
      </c>
      <c r="D1595" s="35">
        <f t="shared" si="334"/>
        <v>2.4393018003294265E-3</v>
      </c>
      <c r="E1595" s="61">
        <f t="shared" si="322"/>
        <v>14220048</v>
      </c>
      <c r="F1595" s="36">
        <f t="shared" si="323"/>
        <v>25250215</v>
      </c>
      <c r="G1595" s="36">
        <f t="shared" si="324"/>
        <v>4968065</v>
      </c>
      <c r="H1595" s="37">
        <f t="shared" si="325"/>
        <v>39422</v>
      </c>
      <c r="I1595" s="37">
        <f t="shared" si="326"/>
        <v>1523171</v>
      </c>
      <c r="J1595" s="37">
        <f t="shared" si="327"/>
        <v>672222</v>
      </c>
      <c r="K1595" s="37">
        <f t="shared" si="328"/>
        <v>2234815</v>
      </c>
      <c r="L1595" s="37"/>
      <c r="M1595" s="37">
        <f t="shared" si="329"/>
        <v>511279</v>
      </c>
      <c r="N1595" s="37">
        <f t="shared" si="330"/>
        <v>2274651</v>
      </c>
      <c r="O1595" s="37">
        <f t="shared" si="331"/>
        <v>2785930</v>
      </c>
      <c r="P1595" s="37">
        <f t="shared" si="332"/>
        <v>2785930</v>
      </c>
      <c r="Q1595" s="37">
        <f t="shared" si="333"/>
        <v>2615797</v>
      </c>
    </row>
    <row r="1596" spans="1:17" s="34" customFormat="1" ht="15" x14ac:dyDescent="0.3">
      <c r="A1596" s="53">
        <v>77303</v>
      </c>
      <c r="B1596" s="54" t="s">
        <v>1922</v>
      </c>
      <c r="C1596" s="62">
        <v>32927.42</v>
      </c>
      <c r="D1596" s="35">
        <f t="shared" si="334"/>
        <v>4.5527292930351646E-5</v>
      </c>
      <c r="E1596" s="61">
        <f t="shared" si="322"/>
        <v>265404</v>
      </c>
      <c r="F1596" s="36">
        <f t="shared" si="323"/>
        <v>471272</v>
      </c>
      <c r="G1596" s="36">
        <f t="shared" si="324"/>
        <v>92724</v>
      </c>
      <c r="H1596" s="37">
        <f t="shared" si="325"/>
        <v>736</v>
      </c>
      <c r="I1596" s="37">
        <f t="shared" si="326"/>
        <v>28429</v>
      </c>
      <c r="J1596" s="37">
        <f t="shared" si="327"/>
        <v>12546</v>
      </c>
      <c r="K1596" s="37">
        <f t="shared" si="328"/>
        <v>41711</v>
      </c>
      <c r="L1596" s="37"/>
      <c r="M1596" s="37">
        <f t="shared" si="329"/>
        <v>9543</v>
      </c>
      <c r="N1596" s="37">
        <f t="shared" si="330"/>
        <v>42454</v>
      </c>
      <c r="O1596" s="37">
        <f t="shared" si="331"/>
        <v>51997</v>
      </c>
      <c r="P1596" s="37">
        <f t="shared" si="332"/>
        <v>51997</v>
      </c>
      <c r="Q1596" s="37">
        <f t="shared" si="333"/>
        <v>48821</v>
      </c>
    </row>
    <row r="1597" spans="1:17" s="34" customFormat="1" ht="15" x14ac:dyDescent="0.3">
      <c r="A1597" s="53">
        <v>77304</v>
      </c>
      <c r="B1597" s="54" t="s">
        <v>1923</v>
      </c>
      <c r="C1597" s="62">
        <v>7066788.7400000002</v>
      </c>
      <c r="D1597" s="35">
        <f t="shared" si="334"/>
        <v>9.7709374449285926E-3</v>
      </c>
      <c r="E1597" s="61">
        <f t="shared" si="322"/>
        <v>56960233</v>
      </c>
      <c r="F1597" s="36">
        <f t="shared" si="323"/>
        <v>101142987</v>
      </c>
      <c r="G1597" s="36">
        <f t="shared" si="324"/>
        <v>19900225</v>
      </c>
      <c r="H1597" s="37">
        <f t="shared" si="325"/>
        <v>157910</v>
      </c>
      <c r="I1597" s="37">
        <f>ROUND(D1597*$I$10,0)-1</f>
        <v>6101255</v>
      </c>
      <c r="J1597" s="37">
        <f t="shared" si="327"/>
        <v>2692673</v>
      </c>
      <c r="K1597" s="37">
        <f t="shared" si="328"/>
        <v>8951838</v>
      </c>
      <c r="L1597" s="37"/>
      <c r="M1597" s="37">
        <f>ROUND(D1597*$M$10,0)+1</f>
        <v>2047994</v>
      </c>
      <c r="N1597" s="37">
        <f t="shared" si="330"/>
        <v>9111407</v>
      </c>
      <c r="O1597" s="37">
        <f t="shared" si="331"/>
        <v>11159401</v>
      </c>
      <c r="P1597" s="37">
        <f t="shared" si="332"/>
        <v>11159401</v>
      </c>
      <c r="Q1597" s="37">
        <f t="shared" si="333"/>
        <v>10477910</v>
      </c>
    </row>
    <row r="1598" spans="1:17" s="34" customFormat="1" ht="15" x14ac:dyDescent="0.3">
      <c r="A1598" s="53">
        <v>77305</v>
      </c>
      <c r="B1598" s="54" t="s">
        <v>1924</v>
      </c>
      <c r="C1598" s="62">
        <v>876017.66</v>
      </c>
      <c r="D1598" s="35">
        <f t="shared" si="334"/>
        <v>1.211231023231738E-3</v>
      </c>
      <c r="E1598" s="61">
        <f t="shared" si="322"/>
        <v>7060940</v>
      </c>
      <c r="F1598" s="36">
        <f t="shared" si="323"/>
        <v>12537950</v>
      </c>
      <c r="G1598" s="36">
        <f t="shared" si="324"/>
        <v>2466884</v>
      </c>
      <c r="H1598" s="37">
        <f t="shared" si="325"/>
        <v>19575</v>
      </c>
      <c r="I1598" s="37">
        <f t="shared" si="326"/>
        <v>756328</v>
      </c>
      <c r="J1598" s="37">
        <f t="shared" si="327"/>
        <v>333791</v>
      </c>
      <c r="K1598" s="37">
        <f t="shared" si="328"/>
        <v>1109694</v>
      </c>
      <c r="L1598" s="37"/>
      <c r="M1598" s="37">
        <f t="shared" si="329"/>
        <v>253875</v>
      </c>
      <c r="N1598" s="37">
        <f t="shared" si="330"/>
        <v>1129474</v>
      </c>
      <c r="O1598" s="37">
        <f t="shared" si="331"/>
        <v>1383349</v>
      </c>
      <c r="P1598" s="37">
        <f t="shared" si="332"/>
        <v>1383349</v>
      </c>
      <c r="Q1598" s="37">
        <f t="shared" si="333"/>
        <v>1298869</v>
      </c>
    </row>
    <row r="1599" spans="1:17" s="34" customFormat="1" ht="15" x14ac:dyDescent="0.3">
      <c r="A1599" s="53">
        <v>77307</v>
      </c>
      <c r="B1599" s="54" t="s">
        <v>1925</v>
      </c>
      <c r="C1599" s="62">
        <v>411860.43</v>
      </c>
      <c r="D1599" s="35">
        <f t="shared" si="334"/>
        <v>5.6946127097205279E-4</v>
      </c>
      <c r="E1599" s="61">
        <f t="shared" si="322"/>
        <v>3319707</v>
      </c>
      <c r="F1599" s="36">
        <f t="shared" si="323"/>
        <v>5894728</v>
      </c>
      <c r="G1599" s="36">
        <f t="shared" si="324"/>
        <v>1159808</v>
      </c>
      <c r="H1599" s="37">
        <f t="shared" si="325"/>
        <v>9203</v>
      </c>
      <c r="I1599" s="37">
        <f t="shared" si="326"/>
        <v>355588</v>
      </c>
      <c r="J1599" s="37">
        <f t="shared" si="327"/>
        <v>156932</v>
      </c>
      <c r="K1599" s="37">
        <f t="shared" si="328"/>
        <v>521723</v>
      </c>
      <c r="L1599" s="37"/>
      <c r="M1599" s="37">
        <f t="shared" si="329"/>
        <v>119359</v>
      </c>
      <c r="N1599" s="37">
        <f t="shared" si="330"/>
        <v>531023</v>
      </c>
      <c r="O1599" s="37">
        <f t="shared" si="331"/>
        <v>650382</v>
      </c>
      <c r="P1599" s="37">
        <f t="shared" si="332"/>
        <v>650382</v>
      </c>
      <c r="Q1599" s="37">
        <f t="shared" si="333"/>
        <v>610664</v>
      </c>
    </row>
    <row r="1600" spans="1:17" s="34" customFormat="1" ht="15" x14ac:dyDescent="0.3">
      <c r="A1600" s="53">
        <v>77308</v>
      </c>
      <c r="B1600" s="54" t="s">
        <v>1926</v>
      </c>
      <c r="C1600" s="62">
        <v>191175.65</v>
      </c>
      <c r="D1600" s="35">
        <f t="shared" si="334"/>
        <v>2.6433014851149532E-4</v>
      </c>
      <c r="E1600" s="61">
        <f t="shared" si="322"/>
        <v>1540928</v>
      </c>
      <c r="F1600" s="36">
        <f t="shared" si="323"/>
        <v>2736190</v>
      </c>
      <c r="G1600" s="36">
        <f t="shared" si="324"/>
        <v>538355</v>
      </c>
      <c r="H1600" s="37">
        <f t="shared" si="325"/>
        <v>4272</v>
      </c>
      <c r="I1600" s="37">
        <f t="shared" si="326"/>
        <v>165055</v>
      </c>
      <c r="J1600" s="37">
        <f t="shared" si="327"/>
        <v>72844</v>
      </c>
      <c r="K1600" s="37">
        <f t="shared" si="328"/>
        <v>242171</v>
      </c>
      <c r="L1600" s="37"/>
      <c r="M1600" s="37">
        <f t="shared" si="329"/>
        <v>55404</v>
      </c>
      <c r="N1600" s="37">
        <f t="shared" si="330"/>
        <v>246488</v>
      </c>
      <c r="O1600" s="37">
        <f t="shared" si="331"/>
        <v>301892</v>
      </c>
      <c r="P1600" s="37">
        <f t="shared" si="332"/>
        <v>301892</v>
      </c>
      <c r="Q1600" s="37">
        <f t="shared" si="333"/>
        <v>283456</v>
      </c>
    </row>
    <row r="1601" spans="1:17" s="34" customFormat="1" ht="15" x14ac:dyDescent="0.3">
      <c r="A1601" s="53">
        <v>77309</v>
      </c>
      <c r="B1601" s="54" t="s">
        <v>1927</v>
      </c>
      <c r="C1601" s="62">
        <v>1086226.18</v>
      </c>
      <c r="D1601" s="35">
        <f t="shared" si="334"/>
        <v>1.5018770825493426E-3</v>
      </c>
      <c r="E1601" s="61">
        <f t="shared" si="322"/>
        <v>8755278</v>
      </c>
      <c r="F1601" s="36">
        <f t="shared" si="323"/>
        <v>15546547</v>
      </c>
      <c r="G1601" s="36">
        <f t="shared" si="324"/>
        <v>3058836</v>
      </c>
      <c r="H1601" s="37">
        <f t="shared" si="325"/>
        <v>24272</v>
      </c>
      <c r="I1601" s="37">
        <f t="shared" si="326"/>
        <v>937816</v>
      </c>
      <c r="J1601" s="37">
        <f t="shared" si="327"/>
        <v>413887</v>
      </c>
      <c r="K1601" s="37">
        <f t="shared" si="328"/>
        <v>1375975</v>
      </c>
      <c r="L1601" s="37"/>
      <c r="M1601" s="37">
        <f t="shared" si="329"/>
        <v>314794</v>
      </c>
      <c r="N1601" s="37">
        <f t="shared" si="330"/>
        <v>1400502</v>
      </c>
      <c r="O1601" s="37">
        <f t="shared" si="331"/>
        <v>1715296</v>
      </c>
      <c r="P1601" s="37">
        <f t="shared" si="332"/>
        <v>1715296</v>
      </c>
      <c r="Q1601" s="37">
        <f t="shared" si="333"/>
        <v>1610545</v>
      </c>
    </row>
    <row r="1602" spans="1:17" s="34" customFormat="1" ht="15" x14ac:dyDescent="0.3">
      <c r="A1602" s="53">
        <v>77310</v>
      </c>
      <c r="B1602" s="54" t="s">
        <v>1928</v>
      </c>
      <c r="C1602" s="62">
        <v>81637.14</v>
      </c>
      <c r="D1602" s="35">
        <f t="shared" si="334"/>
        <v>1.128760767401797E-4</v>
      </c>
      <c r="E1602" s="61">
        <f t="shared" si="322"/>
        <v>658017</v>
      </c>
      <c r="F1602" s="36">
        <f t="shared" si="323"/>
        <v>1168427</v>
      </c>
      <c r="G1602" s="36">
        <f t="shared" si="324"/>
        <v>229892</v>
      </c>
      <c r="H1602" s="37">
        <f t="shared" si="325"/>
        <v>1824</v>
      </c>
      <c r="I1602" s="37">
        <f t="shared" si="326"/>
        <v>70483</v>
      </c>
      <c r="J1602" s="37">
        <f t="shared" si="327"/>
        <v>31106</v>
      </c>
      <c r="K1602" s="37">
        <f t="shared" si="328"/>
        <v>103413</v>
      </c>
      <c r="L1602" s="37"/>
      <c r="M1602" s="37">
        <f t="shared" si="329"/>
        <v>23659</v>
      </c>
      <c r="N1602" s="37">
        <f t="shared" si="330"/>
        <v>105257</v>
      </c>
      <c r="O1602" s="37">
        <f t="shared" si="331"/>
        <v>128916</v>
      </c>
      <c r="P1602" s="37">
        <f t="shared" si="332"/>
        <v>128916</v>
      </c>
      <c r="Q1602" s="37">
        <f t="shared" si="333"/>
        <v>121043</v>
      </c>
    </row>
    <row r="1603" spans="1:17" s="34" customFormat="1" ht="15" x14ac:dyDescent="0.3">
      <c r="A1603" s="53">
        <v>77314</v>
      </c>
      <c r="B1603" s="54" t="s">
        <v>1929</v>
      </c>
      <c r="C1603" s="62">
        <v>68740.14</v>
      </c>
      <c r="D1603" s="35">
        <f t="shared" si="334"/>
        <v>9.5043963051261911E-5</v>
      </c>
      <c r="E1603" s="61">
        <f t="shared" si="322"/>
        <v>554064</v>
      </c>
      <c r="F1603" s="36">
        <f t="shared" si="323"/>
        <v>983839</v>
      </c>
      <c r="G1603" s="36">
        <f t="shared" si="324"/>
        <v>193574</v>
      </c>
      <c r="H1603" s="37">
        <f t="shared" si="325"/>
        <v>1536</v>
      </c>
      <c r="I1603" s="37">
        <f t="shared" si="326"/>
        <v>59348</v>
      </c>
      <c r="J1603" s="37">
        <f t="shared" si="327"/>
        <v>26192</v>
      </c>
      <c r="K1603" s="37">
        <f t="shared" si="328"/>
        <v>87076</v>
      </c>
      <c r="L1603" s="37"/>
      <c r="M1603" s="37">
        <f t="shared" si="329"/>
        <v>19921</v>
      </c>
      <c r="N1603" s="37">
        <f t="shared" si="330"/>
        <v>88629</v>
      </c>
      <c r="O1603" s="37">
        <f t="shared" si="331"/>
        <v>108550</v>
      </c>
      <c r="P1603" s="37">
        <f t="shared" si="332"/>
        <v>108550</v>
      </c>
      <c r="Q1603" s="37">
        <f t="shared" si="333"/>
        <v>101921</v>
      </c>
    </row>
    <row r="1604" spans="1:17" s="34" customFormat="1" ht="15" x14ac:dyDescent="0.3">
      <c r="A1604" s="53">
        <v>77317</v>
      </c>
      <c r="B1604" s="54" t="s">
        <v>1930</v>
      </c>
      <c r="C1604" s="62">
        <v>8371.09</v>
      </c>
      <c r="D1604" s="35">
        <f t="shared" si="334"/>
        <v>1.1574337332725655E-5</v>
      </c>
      <c r="E1604" s="61">
        <f t="shared" si="322"/>
        <v>67473</v>
      </c>
      <c r="F1604" s="36">
        <f t="shared" si="323"/>
        <v>119811</v>
      </c>
      <c r="G1604" s="36">
        <f t="shared" si="324"/>
        <v>23573</v>
      </c>
      <c r="H1604" s="37">
        <f t="shared" si="325"/>
        <v>187</v>
      </c>
      <c r="I1604" s="37">
        <f t="shared" si="326"/>
        <v>7227</v>
      </c>
      <c r="J1604" s="37">
        <f t="shared" si="327"/>
        <v>3190</v>
      </c>
      <c r="K1604" s="37">
        <f t="shared" si="328"/>
        <v>10604</v>
      </c>
      <c r="L1604" s="37"/>
      <c r="M1604" s="37">
        <f t="shared" si="329"/>
        <v>2426</v>
      </c>
      <c r="N1604" s="37">
        <f t="shared" si="330"/>
        <v>10793</v>
      </c>
      <c r="O1604" s="37">
        <f t="shared" si="331"/>
        <v>13219</v>
      </c>
      <c r="P1604" s="37">
        <f t="shared" si="332"/>
        <v>13219</v>
      </c>
      <c r="Q1604" s="37">
        <f t="shared" si="333"/>
        <v>12412</v>
      </c>
    </row>
    <row r="1605" spans="1:17" s="34" customFormat="1" ht="15" x14ac:dyDescent="0.3">
      <c r="A1605" s="53">
        <v>77318</v>
      </c>
      <c r="B1605" s="54" t="s">
        <v>1931</v>
      </c>
      <c r="C1605" s="62">
        <v>7231.36</v>
      </c>
      <c r="D1605" s="35">
        <f t="shared" si="334"/>
        <v>9.9984828755131036E-6</v>
      </c>
      <c r="E1605" s="61">
        <f t="shared" si="322"/>
        <v>58287</v>
      </c>
      <c r="F1605" s="36">
        <f t="shared" si="323"/>
        <v>103498</v>
      </c>
      <c r="G1605" s="36">
        <f t="shared" si="324"/>
        <v>20364</v>
      </c>
      <c r="H1605" s="37">
        <f t="shared" si="325"/>
        <v>162</v>
      </c>
      <c r="I1605" s="37">
        <f t="shared" si="326"/>
        <v>6243</v>
      </c>
      <c r="J1605" s="37">
        <f t="shared" si="327"/>
        <v>2755</v>
      </c>
      <c r="K1605" s="37">
        <f t="shared" si="328"/>
        <v>9160</v>
      </c>
      <c r="L1605" s="37"/>
      <c r="M1605" s="37">
        <f>ROUND(D1605*$M$10,0)-1</f>
        <v>2095</v>
      </c>
      <c r="N1605" s="37">
        <f t="shared" si="330"/>
        <v>9324</v>
      </c>
      <c r="O1605" s="37">
        <f t="shared" si="331"/>
        <v>11419</v>
      </c>
      <c r="P1605" s="37">
        <f t="shared" si="332"/>
        <v>11419</v>
      </c>
      <c r="Q1605" s="37">
        <f t="shared" si="333"/>
        <v>10722</v>
      </c>
    </row>
    <row r="1606" spans="1:17" s="34" customFormat="1" ht="15" x14ac:dyDescent="0.3">
      <c r="A1606" s="53">
        <v>77320</v>
      </c>
      <c r="B1606" s="54" t="s">
        <v>1932</v>
      </c>
      <c r="C1606" s="62">
        <v>543442.07999999996</v>
      </c>
      <c r="D1606" s="35">
        <f t="shared" si="334"/>
        <v>7.51393421253156E-4</v>
      </c>
      <c r="E1606" s="61">
        <f t="shared" si="322"/>
        <v>4380291</v>
      </c>
      <c r="F1606" s="36">
        <f t="shared" si="323"/>
        <v>7777982</v>
      </c>
      <c r="G1606" s="36">
        <f t="shared" si="324"/>
        <v>1530344</v>
      </c>
      <c r="H1606" s="37">
        <f t="shared" si="325"/>
        <v>12143</v>
      </c>
      <c r="I1606" s="37">
        <f>ROUND(D1606*$I$10,0)+1</f>
        <v>469193</v>
      </c>
      <c r="J1606" s="37">
        <f>ROUND(D1606*$J$10,0)-1</f>
        <v>207068</v>
      </c>
      <c r="K1606" s="37">
        <f t="shared" si="328"/>
        <v>688404</v>
      </c>
      <c r="L1606" s="37"/>
      <c r="M1606" s="37">
        <f>ROUND(D1606*$M$10,0)-1</f>
        <v>157491</v>
      </c>
      <c r="N1606" s="37">
        <f t="shared" si="330"/>
        <v>700675</v>
      </c>
      <c r="O1606" s="37">
        <f t="shared" si="331"/>
        <v>858166</v>
      </c>
      <c r="P1606" s="37">
        <f t="shared" si="332"/>
        <v>858166</v>
      </c>
      <c r="Q1606" s="37">
        <f t="shared" si="333"/>
        <v>805760</v>
      </c>
    </row>
    <row r="1607" spans="1:17" s="34" customFormat="1" ht="15" x14ac:dyDescent="0.3">
      <c r="A1607" s="53">
        <v>77321</v>
      </c>
      <c r="B1607" s="54" t="s">
        <v>1933</v>
      </c>
      <c r="C1607" s="62">
        <v>209491.43</v>
      </c>
      <c r="D1607" s="35">
        <f t="shared" si="334"/>
        <v>2.89654570567881E-4</v>
      </c>
      <c r="E1607" s="61">
        <f t="shared" si="322"/>
        <v>1688558</v>
      </c>
      <c r="F1607" s="36">
        <f t="shared" si="323"/>
        <v>2998333</v>
      </c>
      <c r="G1607" s="36">
        <f t="shared" si="324"/>
        <v>589932</v>
      </c>
      <c r="H1607" s="37">
        <f t="shared" si="325"/>
        <v>4681</v>
      </c>
      <c r="I1607" s="37">
        <f t="shared" si="326"/>
        <v>180869</v>
      </c>
      <c r="J1607" s="37">
        <f t="shared" si="327"/>
        <v>79823</v>
      </c>
      <c r="K1607" s="37">
        <f t="shared" si="328"/>
        <v>265373</v>
      </c>
      <c r="L1607" s="37"/>
      <c r="M1607" s="37">
        <f t="shared" si="329"/>
        <v>60712</v>
      </c>
      <c r="N1607" s="37">
        <f t="shared" si="330"/>
        <v>270103</v>
      </c>
      <c r="O1607" s="37">
        <f t="shared" si="331"/>
        <v>330815</v>
      </c>
      <c r="P1607" s="37">
        <f t="shared" si="332"/>
        <v>330815</v>
      </c>
      <c r="Q1607" s="37">
        <f t="shared" si="333"/>
        <v>310612</v>
      </c>
    </row>
    <row r="1608" spans="1:17" s="34" customFormat="1" ht="15" x14ac:dyDescent="0.3">
      <c r="A1608" s="53">
        <v>77322</v>
      </c>
      <c r="B1608" s="54" t="s">
        <v>1934</v>
      </c>
      <c r="C1608" s="62">
        <v>87337.3</v>
      </c>
      <c r="D1608" s="35">
        <f t="shared" si="334"/>
        <v>1.2075743683671545E-4</v>
      </c>
      <c r="E1608" s="61">
        <f t="shared" si="322"/>
        <v>703962</v>
      </c>
      <c r="F1608" s="36">
        <f t="shared" si="323"/>
        <v>1250010</v>
      </c>
      <c r="G1608" s="36">
        <f t="shared" si="324"/>
        <v>245944</v>
      </c>
      <c r="H1608" s="37">
        <f t="shared" si="325"/>
        <v>1952</v>
      </c>
      <c r="I1608" s="37">
        <f t="shared" si="326"/>
        <v>75404</v>
      </c>
      <c r="J1608" s="37">
        <f t="shared" si="327"/>
        <v>33278</v>
      </c>
      <c r="K1608" s="37">
        <f t="shared" si="328"/>
        <v>110634</v>
      </c>
      <c r="L1608" s="37"/>
      <c r="M1608" s="37">
        <f t="shared" si="329"/>
        <v>25311</v>
      </c>
      <c r="N1608" s="37">
        <f t="shared" si="330"/>
        <v>112606</v>
      </c>
      <c r="O1608" s="37">
        <f t="shared" si="331"/>
        <v>137917</v>
      </c>
      <c r="P1608" s="37">
        <f t="shared" si="332"/>
        <v>137917</v>
      </c>
      <c r="Q1608" s="37">
        <f t="shared" si="333"/>
        <v>129495</v>
      </c>
    </row>
    <row r="1609" spans="1:17" s="34" customFormat="1" ht="15" x14ac:dyDescent="0.3">
      <c r="A1609" s="53">
        <v>77330</v>
      </c>
      <c r="B1609" s="54" t="s">
        <v>1935</v>
      </c>
      <c r="C1609" s="62">
        <v>431742.66</v>
      </c>
      <c r="D1609" s="35">
        <f t="shared" si="334"/>
        <v>5.9695155442938486E-4</v>
      </c>
      <c r="E1609" s="61">
        <f t="shared" si="322"/>
        <v>3479963</v>
      </c>
      <c r="F1609" s="36">
        <f t="shared" si="323"/>
        <v>6179291</v>
      </c>
      <c r="G1609" s="36">
        <f t="shared" si="324"/>
        <v>1215796</v>
      </c>
      <c r="H1609" s="37">
        <f t="shared" si="325"/>
        <v>9647</v>
      </c>
      <c r="I1609" s="37">
        <f t="shared" si="326"/>
        <v>372754</v>
      </c>
      <c r="J1609" s="37">
        <f t="shared" si="327"/>
        <v>164508</v>
      </c>
      <c r="K1609" s="37">
        <f t="shared" si="328"/>
        <v>546909</v>
      </c>
      <c r="L1609" s="37"/>
      <c r="M1609" s="37">
        <f t="shared" si="329"/>
        <v>125121</v>
      </c>
      <c r="N1609" s="37">
        <f t="shared" si="330"/>
        <v>556658</v>
      </c>
      <c r="O1609" s="37">
        <f t="shared" si="331"/>
        <v>681779</v>
      </c>
      <c r="P1609" s="37">
        <f t="shared" si="332"/>
        <v>681779</v>
      </c>
      <c r="Q1609" s="37">
        <f t="shared" si="333"/>
        <v>640144</v>
      </c>
    </row>
    <row r="1610" spans="1:17" s="34" customFormat="1" ht="15" x14ac:dyDescent="0.3">
      <c r="A1610" s="53">
        <v>77331</v>
      </c>
      <c r="B1610" s="54" t="s">
        <v>1936</v>
      </c>
      <c r="C1610" s="62">
        <v>6962.81</v>
      </c>
      <c r="D1610" s="35">
        <f t="shared" si="334"/>
        <v>9.6271706221860621E-6</v>
      </c>
      <c r="E1610" s="61">
        <f t="shared" si="322"/>
        <v>56122</v>
      </c>
      <c r="F1610" s="36">
        <f t="shared" si="323"/>
        <v>99655</v>
      </c>
      <c r="G1610" s="36">
        <f t="shared" si="324"/>
        <v>19607</v>
      </c>
      <c r="H1610" s="37">
        <f t="shared" si="325"/>
        <v>156</v>
      </c>
      <c r="I1610" s="37">
        <f t="shared" si="326"/>
        <v>6011</v>
      </c>
      <c r="J1610" s="37">
        <f t="shared" si="327"/>
        <v>2653</v>
      </c>
      <c r="K1610" s="37">
        <f t="shared" si="328"/>
        <v>8820</v>
      </c>
      <c r="L1610" s="37"/>
      <c r="M1610" s="37">
        <f t="shared" si="329"/>
        <v>2018</v>
      </c>
      <c r="N1610" s="37">
        <f t="shared" si="330"/>
        <v>8977</v>
      </c>
      <c r="O1610" s="37">
        <f t="shared" si="331"/>
        <v>10995</v>
      </c>
      <c r="P1610" s="37">
        <f t="shared" si="332"/>
        <v>10995</v>
      </c>
      <c r="Q1610" s="37">
        <f t="shared" si="333"/>
        <v>10324</v>
      </c>
    </row>
    <row r="1611" spans="1:17" s="34" customFormat="1" ht="15" x14ac:dyDescent="0.3">
      <c r="A1611" s="53">
        <v>77402</v>
      </c>
      <c r="B1611" s="54" t="s">
        <v>1937</v>
      </c>
      <c r="C1611" s="62">
        <v>7262.21</v>
      </c>
      <c r="D1611" s="35">
        <f t="shared" si="334"/>
        <v>1.004113781133563E-5</v>
      </c>
      <c r="E1611" s="61">
        <f t="shared" si="322"/>
        <v>58535</v>
      </c>
      <c r="F1611" s="36">
        <f t="shared" si="323"/>
        <v>103940</v>
      </c>
      <c r="G1611" s="36">
        <f t="shared" si="324"/>
        <v>20451</v>
      </c>
      <c r="H1611" s="37">
        <f t="shared" si="325"/>
        <v>162</v>
      </c>
      <c r="I1611" s="37">
        <f t="shared" si="326"/>
        <v>6270</v>
      </c>
      <c r="J1611" s="37">
        <f t="shared" si="327"/>
        <v>2767</v>
      </c>
      <c r="K1611" s="37">
        <f t="shared" si="328"/>
        <v>9199</v>
      </c>
      <c r="L1611" s="37"/>
      <c r="M1611" s="37">
        <f t="shared" si="329"/>
        <v>2105</v>
      </c>
      <c r="N1611" s="37">
        <f t="shared" si="330"/>
        <v>9363</v>
      </c>
      <c r="O1611" s="37">
        <f t="shared" si="331"/>
        <v>11468</v>
      </c>
      <c r="P1611" s="37">
        <f t="shared" si="332"/>
        <v>11468</v>
      </c>
      <c r="Q1611" s="37">
        <f t="shared" si="333"/>
        <v>10768</v>
      </c>
    </row>
    <row r="1612" spans="1:17" s="34" customFormat="1" ht="15" x14ac:dyDescent="0.3">
      <c r="A1612" s="53">
        <v>77515</v>
      </c>
      <c r="B1612" s="54" t="s">
        <v>1938</v>
      </c>
      <c r="C1612" s="62">
        <v>4704722.6900000004</v>
      </c>
      <c r="D1612" s="35">
        <f t="shared" si="334"/>
        <v>6.5050127845941771E-3</v>
      </c>
      <c r="E1612" s="61">
        <f t="shared" ref="E1612:E1675" si="335">ROUND(D1612*$E$10,0)</f>
        <v>37921340</v>
      </c>
      <c r="F1612" s="36">
        <f>+ROUND(D1612*$F$10,0)-1</f>
        <v>67336058</v>
      </c>
      <c r="G1612" s="36">
        <f t="shared" ref="G1612:G1675" si="336">+ROUND(D1612*$G$10,0)</f>
        <v>13248598</v>
      </c>
      <c r="H1612" s="37">
        <f t="shared" ref="H1612:H1675" si="337">ROUND(D1612*$H$10,0)</f>
        <v>105128</v>
      </c>
      <c r="I1612" s="37">
        <f>ROUND(D1612*$I$10,0)-1</f>
        <v>4061917</v>
      </c>
      <c r="J1612" s="37">
        <f>ROUND(D1612*$J$10,0)-1</f>
        <v>1792649</v>
      </c>
      <c r="K1612" s="37">
        <f t="shared" ref="K1612:K1675" si="338">ROUND(SUM(H1612:J1612),0)</f>
        <v>5959694</v>
      </c>
      <c r="L1612" s="37"/>
      <c r="M1612" s="37">
        <f>ROUND(D1612*$M$10,0)-1</f>
        <v>1363452</v>
      </c>
      <c r="N1612" s="37">
        <f t="shared" ref="N1612:N1675" si="339">ROUND(D1612*$N$10,0)</f>
        <v>6065929</v>
      </c>
      <c r="O1612" s="37">
        <f t="shared" ref="O1612:O1675" si="340">ROUND(SUM(L1612:N1612),0)</f>
        <v>7429381</v>
      </c>
      <c r="P1612" s="37">
        <f t="shared" ref="P1612:P1675" si="341">ROUND(SUM(M1612:N1612),0)</f>
        <v>7429381</v>
      </c>
      <c r="Q1612" s="37">
        <f t="shared" ref="Q1612:Q1675" si="342">ROUND(D1612*$Q$10,0)</f>
        <v>6975681</v>
      </c>
    </row>
    <row r="1613" spans="1:17" s="34" customFormat="1" ht="15" x14ac:dyDescent="0.3">
      <c r="A1613" s="53">
        <v>77517</v>
      </c>
      <c r="B1613" s="54" t="s">
        <v>1939</v>
      </c>
      <c r="C1613" s="62">
        <v>872430.54</v>
      </c>
      <c r="D1613" s="35">
        <f t="shared" ref="D1613:D1676" si="343">+C1613/$C$10</f>
        <v>1.206271270447696E-3</v>
      </c>
      <c r="E1613" s="61">
        <f t="shared" si="335"/>
        <v>7032027</v>
      </c>
      <c r="F1613" s="36">
        <f t="shared" ref="F1613:F1675" si="344">+ROUND(D1613*$F$10,0)</f>
        <v>12486609</v>
      </c>
      <c r="G1613" s="36">
        <f t="shared" si="336"/>
        <v>2456783</v>
      </c>
      <c r="H1613" s="37">
        <f t="shared" si="337"/>
        <v>19495</v>
      </c>
      <c r="I1613" s="37">
        <f t="shared" ref="I1613:I1675" si="345">ROUND(D1613*$I$10,0)</f>
        <v>753231</v>
      </c>
      <c r="J1613" s="37">
        <f t="shared" ref="J1613:J1675" si="346">ROUND(D1613*$J$10,0)</f>
        <v>332424</v>
      </c>
      <c r="K1613" s="37">
        <f t="shared" si="338"/>
        <v>1105150</v>
      </c>
      <c r="L1613" s="37"/>
      <c r="M1613" s="37">
        <f t="shared" ref="M1613:M1675" si="347">ROUND(D1613*$M$10,0)</f>
        <v>252835</v>
      </c>
      <c r="N1613" s="37">
        <f t="shared" si="339"/>
        <v>1124849</v>
      </c>
      <c r="O1613" s="37">
        <f t="shared" si="340"/>
        <v>1377684</v>
      </c>
      <c r="P1613" s="37">
        <f t="shared" si="341"/>
        <v>1377684</v>
      </c>
      <c r="Q1613" s="37">
        <f t="shared" si="342"/>
        <v>1293551</v>
      </c>
    </row>
    <row r="1614" spans="1:17" s="34" customFormat="1" ht="15" x14ac:dyDescent="0.3">
      <c r="A1614" s="53">
        <v>77559</v>
      </c>
      <c r="B1614" s="54" t="s">
        <v>1940</v>
      </c>
      <c r="C1614" s="62">
        <v>6417663.2999999998</v>
      </c>
      <c r="D1614" s="35">
        <f t="shared" si="343"/>
        <v>8.8734202979603993E-3</v>
      </c>
      <c r="E1614" s="61">
        <f t="shared" si="335"/>
        <v>51728106</v>
      </c>
      <c r="F1614" s="36">
        <f t="shared" si="344"/>
        <v>91852418</v>
      </c>
      <c r="G1614" s="36">
        <f t="shared" si="336"/>
        <v>18072274</v>
      </c>
      <c r="H1614" s="37">
        <f t="shared" si="337"/>
        <v>143405</v>
      </c>
      <c r="I1614" s="37">
        <f>ROUND(D1614*$I$10,0)-1</f>
        <v>5540820</v>
      </c>
      <c r="J1614" s="37">
        <f t="shared" si="346"/>
        <v>2445336</v>
      </c>
      <c r="K1614" s="37">
        <f t="shared" si="338"/>
        <v>8129561</v>
      </c>
      <c r="L1614" s="37"/>
      <c r="M1614" s="37">
        <f>ROUND(D1614*$M$10,0)+1</f>
        <v>1859874</v>
      </c>
      <c r="N1614" s="37">
        <f t="shared" si="339"/>
        <v>8274471</v>
      </c>
      <c r="O1614" s="37">
        <f t="shared" si="340"/>
        <v>10134345</v>
      </c>
      <c r="P1614" s="37">
        <f t="shared" si="341"/>
        <v>10134345</v>
      </c>
      <c r="Q1614" s="37">
        <f t="shared" si="342"/>
        <v>9515453</v>
      </c>
    </row>
    <row r="1615" spans="1:17" s="34" customFormat="1" ht="15" x14ac:dyDescent="0.3">
      <c r="A1615" s="53">
        <v>77560</v>
      </c>
      <c r="B1615" s="54" t="s">
        <v>1941</v>
      </c>
      <c r="C1615" s="62">
        <v>7567629.0099999998</v>
      </c>
      <c r="D1615" s="35">
        <f t="shared" si="343"/>
        <v>1.0463427220428962E-2</v>
      </c>
      <c r="E1615" s="61">
        <f t="shared" si="335"/>
        <v>60997142</v>
      </c>
      <c r="F1615" s="36">
        <f>+ROUND(D1615*$F$10,0)+1</f>
        <v>108311234</v>
      </c>
      <c r="G1615" s="36">
        <f t="shared" si="336"/>
        <v>21310602</v>
      </c>
      <c r="H1615" s="37">
        <f t="shared" si="337"/>
        <v>169101</v>
      </c>
      <c r="I1615" s="37">
        <f>ROUND(D1615*$I$10,0)-1</f>
        <v>6533666</v>
      </c>
      <c r="J1615" s="37">
        <f>ROUND(D1615*$J$10,0)+1</f>
        <v>2883511</v>
      </c>
      <c r="K1615" s="37">
        <f t="shared" si="338"/>
        <v>9586278</v>
      </c>
      <c r="L1615" s="37"/>
      <c r="M1615" s="37">
        <f>ROUND(D1615*$M$10,0)+1</f>
        <v>2193140</v>
      </c>
      <c r="N1615" s="37">
        <f>ROUND(D1615*$N$10,0)+1</f>
        <v>9757155</v>
      </c>
      <c r="O1615" s="37">
        <f t="shared" si="340"/>
        <v>11950295</v>
      </c>
      <c r="P1615" s="37">
        <f t="shared" si="341"/>
        <v>11950295</v>
      </c>
      <c r="Q1615" s="37">
        <f t="shared" si="342"/>
        <v>11220505</v>
      </c>
    </row>
    <row r="1616" spans="1:17" s="34" customFormat="1" ht="15" x14ac:dyDescent="0.3">
      <c r="A1616" s="53">
        <v>77563</v>
      </c>
      <c r="B1616" s="54" t="s">
        <v>1942</v>
      </c>
      <c r="C1616" s="62">
        <v>1057471.44</v>
      </c>
      <c r="D1616" s="35">
        <f t="shared" si="343"/>
        <v>1.462119170416655E-3</v>
      </c>
      <c r="E1616" s="61">
        <f t="shared" si="335"/>
        <v>8523507</v>
      </c>
      <c r="F1616" s="36">
        <f t="shared" si="344"/>
        <v>15134996</v>
      </c>
      <c r="G1616" s="36">
        <f t="shared" si="336"/>
        <v>2977862</v>
      </c>
      <c r="H1616" s="37">
        <f t="shared" si="337"/>
        <v>23630</v>
      </c>
      <c r="I1616" s="37">
        <f t="shared" si="345"/>
        <v>912990</v>
      </c>
      <c r="J1616" s="37">
        <f t="shared" si="346"/>
        <v>402931</v>
      </c>
      <c r="K1616" s="37">
        <f t="shared" si="338"/>
        <v>1339551</v>
      </c>
      <c r="L1616" s="37"/>
      <c r="M1616" s="37">
        <f t="shared" si="347"/>
        <v>306461</v>
      </c>
      <c r="N1616" s="37">
        <f t="shared" si="339"/>
        <v>1363427</v>
      </c>
      <c r="O1616" s="37">
        <f t="shared" si="340"/>
        <v>1669888</v>
      </c>
      <c r="P1616" s="37">
        <f t="shared" si="341"/>
        <v>1669888</v>
      </c>
      <c r="Q1616" s="37">
        <f t="shared" si="342"/>
        <v>1567910</v>
      </c>
    </row>
    <row r="1617" spans="1:17" s="34" customFormat="1" ht="15" x14ac:dyDescent="0.3">
      <c r="A1617" s="53">
        <v>77565</v>
      </c>
      <c r="B1617" s="54" t="s">
        <v>1943</v>
      </c>
      <c r="C1617" s="62">
        <v>22975886.780000001</v>
      </c>
      <c r="D1617" s="35">
        <f t="shared" si="343"/>
        <v>3.1767746387893557E-2</v>
      </c>
      <c r="E1617" s="61">
        <f>ROUND(D1617*$E$10,0)+1</f>
        <v>185191878</v>
      </c>
      <c r="F1617" s="36">
        <f>+ROUND(D1617*$F$10,0)+1</f>
        <v>328840992</v>
      </c>
      <c r="G1617" s="36">
        <f>+ROUND(D1617*$G$10,0)+1</f>
        <v>64700580</v>
      </c>
      <c r="H1617" s="37">
        <f>ROUND(D1617*$H$10,0)-1</f>
        <v>513402</v>
      </c>
      <c r="I1617" s="37">
        <f>ROUND(D1617*$I$10,0)-1</f>
        <v>19836700</v>
      </c>
      <c r="J1617" s="37">
        <f>ROUND(D1617*$J$10,0)+1</f>
        <v>8754551</v>
      </c>
      <c r="K1617" s="37">
        <f t="shared" si="338"/>
        <v>29104653</v>
      </c>
      <c r="L1617" s="37"/>
      <c r="M1617" s="37">
        <f>ROUND(D1617*$M$10,0)+1</f>
        <v>6658534</v>
      </c>
      <c r="N1617" s="37">
        <f>ROUND(D1617*$N$10,0)+1</f>
        <v>29623449</v>
      </c>
      <c r="O1617" s="37">
        <f t="shared" si="340"/>
        <v>36281983</v>
      </c>
      <c r="P1617" s="37">
        <f t="shared" si="341"/>
        <v>36281983</v>
      </c>
      <c r="Q1617" s="37">
        <f>ROUND(D1617*$Q$10,0)-1</f>
        <v>34066289</v>
      </c>
    </row>
    <row r="1618" spans="1:17" s="34" customFormat="1" ht="15" x14ac:dyDescent="0.3">
      <c r="A1618" s="53">
        <v>77566</v>
      </c>
      <c r="B1618" s="54" t="s">
        <v>1944</v>
      </c>
      <c r="C1618" s="62">
        <v>1274986.43</v>
      </c>
      <c r="D1618" s="35">
        <f t="shared" si="343"/>
        <v>1.7628675638976053E-3</v>
      </c>
      <c r="E1618" s="61">
        <f t="shared" si="335"/>
        <v>10276736</v>
      </c>
      <c r="F1618" s="36">
        <f t="shared" si="344"/>
        <v>18248166</v>
      </c>
      <c r="G1618" s="36">
        <f t="shared" si="336"/>
        <v>3590389</v>
      </c>
      <c r="H1618" s="37">
        <f t="shared" si="337"/>
        <v>28490</v>
      </c>
      <c r="I1618" s="37">
        <f t="shared" si="345"/>
        <v>1100786</v>
      </c>
      <c r="J1618" s="37">
        <f t="shared" si="346"/>
        <v>485811</v>
      </c>
      <c r="K1618" s="37">
        <f t="shared" si="338"/>
        <v>1615087</v>
      </c>
      <c r="L1618" s="37"/>
      <c r="M1618" s="37">
        <f t="shared" si="347"/>
        <v>369498</v>
      </c>
      <c r="N1618" s="37">
        <f t="shared" si="339"/>
        <v>1643875</v>
      </c>
      <c r="O1618" s="37">
        <f t="shared" si="340"/>
        <v>2013373</v>
      </c>
      <c r="P1618" s="37">
        <f t="shared" si="341"/>
        <v>2013373</v>
      </c>
      <c r="Q1618" s="37">
        <f t="shared" si="342"/>
        <v>1890419</v>
      </c>
    </row>
    <row r="1619" spans="1:17" s="34" customFormat="1" ht="15" x14ac:dyDescent="0.3">
      <c r="A1619" s="53">
        <v>77567</v>
      </c>
      <c r="B1619" s="54" t="s">
        <v>1945</v>
      </c>
      <c r="C1619" s="62">
        <v>2929090.6</v>
      </c>
      <c r="D1619" s="35">
        <f t="shared" si="343"/>
        <v>4.0499245238691485E-3</v>
      </c>
      <c r="E1619" s="61">
        <f t="shared" si="335"/>
        <v>23609264</v>
      </c>
      <c r="F1619" s="36">
        <f t="shared" si="344"/>
        <v>41922432</v>
      </c>
      <c r="G1619" s="36">
        <f t="shared" si="336"/>
        <v>8248381</v>
      </c>
      <c r="H1619" s="37">
        <f t="shared" si="337"/>
        <v>65451</v>
      </c>
      <c r="I1619" s="37">
        <f t="shared" si="345"/>
        <v>2528890</v>
      </c>
      <c r="J1619" s="37">
        <f t="shared" si="346"/>
        <v>1116078</v>
      </c>
      <c r="K1619" s="37">
        <f t="shared" si="338"/>
        <v>3710419</v>
      </c>
      <c r="L1619" s="37"/>
      <c r="M1619" s="37">
        <f t="shared" si="347"/>
        <v>848866</v>
      </c>
      <c r="N1619" s="37">
        <f t="shared" si="339"/>
        <v>3776558</v>
      </c>
      <c r="O1619" s="37">
        <f t="shared" si="340"/>
        <v>4625424</v>
      </c>
      <c r="P1619" s="37">
        <f t="shared" si="341"/>
        <v>4625424</v>
      </c>
      <c r="Q1619" s="37">
        <f t="shared" si="342"/>
        <v>4342955</v>
      </c>
    </row>
    <row r="1620" spans="1:17" s="34" customFormat="1" ht="15" x14ac:dyDescent="0.3">
      <c r="A1620" s="53">
        <v>77569</v>
      </c>
      <c r="B1620" s="54" t="s">
        <v>1946</v>
      </c>
      <c r="C1620" s="62">
        <v>4717605.21</v>
      </c>
      <c r="D1620" s="35">
        <f t="shared" si="343"/>
        <v>6.5228248774250493E-3</v>
      </c>
      <c r="E1620" s="61">
        <f t="shared" si="335"/>
        <v>38025177</v>
      </c>
      <c r="F1620" s="36">
        <f t="shared" si="344"/>
        <v>67520439</v>
      </c>
      <c r="G1620" s="36">
        <f t="shared" si="336"/>
        <v>13284875</v>
      </c>
      <c r="H1620" s="37">
        <f t="shared" si="337"/>
        <v>105416</v>
      </c>
      <c r="I1620" s="37">
        <f>ROUND(D1620*$I$10,0)-1</f>
        <v>4073040</v>
      </c>
      <c r="J1620" s="37">
        <f t="shared" si="346"/>
        <v>1797559</v>
      </c>
      <c r="K1620" s="37">
        <f t="shared" si="338"/>
        <v>5976015</v>
      </c>
      <c r="L1620" s="37"/>
      <c r="M1620" s="37">
        <f t="shared" si="347"/>
        <v>1367187</v>
      </c>
      <c r="N1620" s="37">
        <f t="shared" si="339"/>
        <v>6082539</v>
      </c>
      <c r="O1620" s="37">
        <f t="shared" si="340"/>
        <v>7449726</v>
      </c>
      <c r="P1620" s="37">
        <f t="shared" si="341"/>
        <v>7449726</v>
      </c>
      <c r="Q1620" s="37">
        <f t="shared" si="342"/>
        <v>6994782</v>
      </c>
    </row>
    <row r="1621" spans="1:17" s="34" customFormat="1" ht="15" x14ac:dyDescent="0.3">
      <c r="A1621" s="53">
        <v>77570</v>
      </c>
      <c r="B1621" s="54" t="s">
        <v>1947</v>
      </c>
      <c r="C1621" s="62">
        <v>3440910.39</v>
      </c>
      <c r="D1621" s="35">
        <f t="shared" si="343"/>
        <v>4.7575951979420359E-3</v>
      </c>
      <c r="E1621" s="61">
        <f t="shared" si="335"/>
        <v>27734671</v>
      </c>
      <c r="F1621" s="36">
        <f t="shared" si="344"/>
        <v>49247822</v>
      </c>
      <c r="G1621" s="36">
        <f t="shared" si="336"/>
        <v>9689676</v>
      </c>
      <c r="H1621" s="37">
        <f t="shared" si="337"/>
        <v>76888</v>
      </c>
      <c r="I1621" s="37">
        <f t="shared" si="345"/>
        <v>2970780</v>
      </c>
      <c r="J1621" s="37">
        <f t="shared" si="346"/>
        <v>1311097</v>
      </c>
      <c r="K1621" s="37">
        <f t="shared" si="338"/>
        <v>4358765</v>
      </c>
      <c r="L1621" s="37"/>
      <c r="M1621" s="37">
        <f t="shared" si="347"/>
        <v>997194</v>
      </c>
      <c r="N1621" s="37">
        <f t="shared" si="339"/>
        <v>4436461</v>
      </c>
      <c r="O1621" s="37">
        <f t="shared" si="340"/>
        <v>5433655</v>
      </c>
      <c r="P1621" s="37">
        <f t="shared" si="341"/>
        <v>5433655</v>
      </c>
      <c r="Q1621" s="37">
        <f t="shared" si="342"/>
        <v>5101829</v>
      </c>
    </row>
    <row r="1622" spans="1:17" s="34" customFormat="1" ht="15" x14ac:dyDescent="0.3">
      <c r="A1622" s="53">
        <v>77605</v>
      </c>
      <c r="B1622" s="54" t="s">
        <v>1948</v>
      </c>
      <c r="C1622" s="62">
        <v>1408985.98</v>
      </c>
      <c r="D1622" s="35">
        <f t="shared" si="343"/>
        <v>1.9481428379817972E-3</v>
      </c>
      <c r="E1622" s="61">
        <f t="shared" si="335"/>
        <v>11356809</v>
      </c>
      <c r="F1622" s="36">
        <f t="shared" si="344"/>
        <v>20166027</v>
      </c>
      <c r="G1622" s="36">
        <f t="shared" si="336"/>
        <v>3967734</v>
      </c>
      <c r="H1622" s="37">
        <f t="shared" si="337"/>
        <v>31484</v>
      </c>
      <c r="I1622" s="37">
        <f t="shared" si="345"/>
        <v>1216477</v>
      </c>
      <c r="J1622" s="37">
        <f t="shared" si="346"/>
        <v>536869</v>
      </c>
      <c r="K1622" s="37">
        <f t="shared" si="338"/>
        <v>1784830</v>
      </c>
      <c r="L1622" s="37"/>
      <c r="M1622" s="37">
        <f t="shared" si="347"/>
        <v>408332</v>
      </c>
      <c r="N1622" s="37">
        <f t="shared" si="339"/>
        <v>1816645</v>
      </c>
      <c r="O1622" s="37">
        <f t="shared" si="340"/>
        <v>2224977</v>
      </c>
      <c r="P1622" s="37">
        <f t="shared" si="341"/>
        <v>2224977</v>
      </c>
      <c r="Q1622" s="37">
        <f t="shared" si="342"/>
        <v>2089100</v>
      </c>
    </row>
    <row r="1623" spans="1:17" s="34" customFormat="1" ht="15" x14ac:dyDescent="0.3">
      <c r="A1623" s="53">
        <v>77606</v>
      </c>
      <c r="B1623" s="54" t="s">
        <v>1949</v>
      </c>
      <c r="C1623" s="62">
        <v>4588734.45</v>
      </c>
      <c r="D1623" s="35">
        <f t="shared" si="343"/>
        <v>6.3446409553115932E-3</v>
      </c>
      <c r="E1623" s="61">
        <f t="shared" si="335"/>
        <v>36986444</v>
      </c>
      <c r="F1623" s="36">
        <f t="shared" si="344"/>
        <v>65675984</v>
      </c>
      <c r="G1623" s="36">
        <f t="shared" si="336"/>
        <v>12921972</v>
      </c>
      <c r="H1623" s="37">
        <f t="shared" si="337"/>
        <v>102537</v>
      </c>
      <c r="I1623" s="37">
        <f>ROUND(D1623*$I$10,0)</f>
        <v>3961778</v>
      </c>
      <c r="J1623" s="37">
        <f t="shared" si="346"/>
        <v>1748455</v>
      </c>
      <c r="K1623" s="37">
        <f t="shared" si="338"/>
        <v>5812770</v>
      </c>
      <c r="L1623" s="37"/>
      <c r="M1623" s="37">
        <f t="shared" si="347"/>
        <v>1329839</v>
      </c>
      <c r="N1623" s="37">
        <f t="shared" si="339"/>
        <v>5916383</v>
      </c>
      <c r="O1623" s="37">
        <f t="shared" si="340"/>
        <v>7246222</v>
      </c>
      <c r="P1623" s="37">
        <f t="shared" si="341"/>
        <v>7246222</v>
      </c>
      <c r="Q1623" s="37">
        <f t="shared" si="342"/>
        <v>6803705</v>
      </c>
    </row>
    <row r="1624" spans="1:17" s="34" customFormat="1" ht="15" x14ac:dyDescent="0.3">
      <c r="A1624" s="53">
        <v>77608</v>
      </c>
      <c r="B1624" s="54" t="s">
        <v>1950</v>
      </c>
      <c r="C1624" s="62">
        <v>67090.81</v>
      </c>
      <c r="D1624" s="35">
        <f t="shared" si="343"/>
        <v>9.276350712581082E-5</v>
      </c>
      <c r="E1624" s="61">
        <f t="shared" si="335"/>
        <v>540770</v>
      </c>
      <c r="F1624" s="36">
        <f t="shared" si="344"/>
        <v>960233</v>
      </c>
      <c r="G1624" s="36">
        <f t="shared" si="336"/>
        <v>188929</v>
      </c>
      <c r="H1624" s="37">
        <f t="shared" si="337"/>
        <v>1499</v>
      </c>
      <c r="I1624" s="37">
        <f t="shared" si="345"/>
        <v>57924</v>
      </c>
      <c r="J1624" s="37">
        <f t="shared" si="346"/>
        <v>25564</v>
      </c>
      <c r="K1624" s="37">
        <f t="shared" si="338"/>
        <v>84987</v>
      </c>
      <c r="L1624" s="37"/>
      <c r="M1624" s="37">
        <f t="shared" si="347"/>
        <v>19443</v>
      </c>
      <c r="N1624" s="37">
        <f t="shared" si="339"/>
        <v>86502</v>
      </c>
      <c r="O1624" s="37">
        <f t="shared" si="340"/>
        <v>105945</v>
      </c>
      <c r="P1624" s="37">
        <f t="shared" si="341"/>
        <v>105945</v>
      </c>
      <c r="Q1624" s="37">
        <f t="shared" si="342"/>
        <v>99475</v>
      </c>
    </row>
    <row r="1625" spans="1:17" s="34" customFormat="1" ht="15" x14ac:dyDescent="0.3">
      <c r="A1625" s="53">
        <v>77609</v>
      </c>
      <c r="B1625" s="54" t="s">
        <v>1951</v>
      </c>
      <c r="C1625" s="62">
        <v>151235.4</v>
      </c>
      <c r="D1625" s="35">
        <f t="shared" si="343"/>
        <v>2.0910652450871958E-4</v>
      </c>
      <c r="E1625" s="61">
        <f t="shared" si="335"/>
        <v>1218998</v>
      </c>
      <c r="F1625" s="36">
        <f t="shared" si="344"/>
        <v>2164548</v>
      </c>
      <c r="G1625" s="36">
        <f t="shared" si="336"/>
        <v>425882</v>
      </c>
      <c r="H1625" s="37">
        <f t="shared" si="337"/>
        <v>3379</v>
      </c>
      <c r="I1625" s="37">
        <f t="shared" si="345"/>
        <v>130572</v>
      </c>
      <c r="J1625" s="37">
        <f t="shared" si="346"/>
        <v>57626</v>
      </c>
      <c r="K1625" s="37">
        <f t="shared" si="338"/>
        <v>191577</v>
      </c>
      <c r="L1625" s="37"/>
      <c r="M1625" s="37">
        <f t="shared" si="347"/>
        <v>43829</v>
      </c>
      <c r="N1625" s="37">
        <f t="shared" si="339"/>
        <v>194992</v>
      </c>
      <c r="O1625" s="37">
        <f t="shared" si="340"/>
        <v>238821</v>
      </c>
      <c r="P1625" s="37">
        <f t="shared" si="341"/>
        <v>238821</v>
      </c>
      <c r="Q1625" s="37">
        <f t="shared" si="342"/>
        <v>224236</v>
      </c>
    </row>
    <row r="1626" spans="1:17" s="34" customFormat="1" ht="15" x14ac:dyDescent="0.3">
      <c r="A1626" s="53">
        <v>77610</v>
      </c>
      <c r="B1626" s="54" t="s">
        <v>1952</v>
      </c>
      <c r="C1626" s="62">
        <v>86727.1</v>
      </c>
      <c r="D1626" s="35">
        <f t="shared" si="343"/>
        <v>1.1991374018067316E-4</v>
      </c>
      <c r="E1626" s="61">
        <f t="shared" si="335"/>
        <v>699044</v>
      </c>
      <c r="F1626" s="36">
        <f t="shared" si="344"/>
        <v>1241276</v>
      </c>
      <c r="G1626" s="36">
        <f t="shared" si="336"/>
        <v>244225</v>
      </c>
      <c r="H1626" s="37">
        <f t="shared" si="337"/>
        <v>1938</v>
      </c>
      <c r="I1626" s="37">
        <f t="shared" si="345"/>
        <v>74878</v>
      </c>
      <c r="J1626" s="37">
        <f t="shared" si="346"/>
        <v>33046</v>
      </c>
      <c r="K1626" s="37">
        <f t="shared" si="338"/>
        <v>109862</v>
      </c>
      <c r="L1626" s="37"/>
      <c r="M1626" s="37">
        <f t="shared" si="347"/>
        <v>25134</v>
      </c>
      <c r="N1626" s="37">
        <f t="shared" si="339"/>
        <v>111820</v>
      </c>
      <c r="O1626" s="37">
        <f t="shared" si="340"/>
        <v>136954</v>
      </c>
      <c r="P1626" s="37">
        <f t="shared" si="341"/>
        <v>136954</v>
      </c>
      <c r="Q1626" s="37">
        <f t="shared" si="342"/>
        <v>128590</v>
      </c>
    </row>
    <row r="1627" spans="1:17" s="34" customFormat="1" ht="15" x14ac:dyDescent="0.3">
      <c r="A1627" s="53">
        <v>77611</v>
      </c>
      <c r="B1627" s="54" t="s">
        <v>1953</v>
      </c>
      <c r="C1627" s="62">
        <v>58435.17</v>
      </c>
      <c r="D1627" s="35">
        <f t="shared" si="343"/>
        <v>8.0795735044679991E-5</v>
      </c>
      <c r="E1627" s="61">
        <f t="shared" si="335"/>
        <v>471003</v>
      </c>
      <c r="F1627" s="36">
        <f t="shared" si="344"/>
        <v>836350</v>
      </c>
      <c r="G1627" s="36">
        <f t="shared" si="336"/>
        <v>164555</v>
      </c>
      <c r="H1627" s="37">
        <f t="shared" si="337"/>
        <v>1306</v>
      </c>
      <c r="I1627" s="37">
        <f t="shared" si="345"/>
        <v>50451</v>
      </c>
      <c r="J1627" s="37">
        <f t="shared" si="346"/>
        <v>22266</v>
      </c>
      <c r="K1627" s="37">
        <f t="shared" si="338"/>
        <v>74023</v>
      </c>
      <c r="L1627" s="37"/>
      <c r="M1627" s="37">
        <f t="shared" si="347"/>
        <v>16935</v>
      </c>
      <c r="N1627" s="37">
        <f t="shared" si="339"/>
        <v>75342</v>
      </c>
      <c r="O1627" s="37">
        <f t="shared" si="340"/>
        <v>92277</v>
      </c>
      <c r="P1627" s="37">
        <f t="shared" si="341"/>
        <v>92277</v>
      </c>
      <c r="Q1627" s="37">
        <f t="shared" si="342"/>
        <v>86642</v>
      </c>
    </row>
    <row r="1628" spans="1:17" s="34" customFormat="1" ht="15" x14ac:dyDescent="0.3">
      <c r="A1628" s="53">
        <v>77701</v>
      </c>
      <c r="B1628" s="54" t="s">
        <v>1954</v>
      </c>
      <c r="C1628" s="62">
        <v>1606328.22</v>
      </c>
      <c r="D1628" s="35">
        <f t="shared" si="343"/>
        <v>2.220999258801034E-3</v>
      </c>
      <c r="E1628" s="61">
        <f t="shared" si="335"/>
        <v>12947441</v>
      </c>
      <c r="F1628" s="36">
        <f t="shared" si="344"/>
        <v>22990476</v>
      </c>
      <c r="G1628" s="36">
        <f t="shared" si="336"/>
        <v>4523454</v>
      </c>
      <c r="H1628" s="37">
        <f t="shared" si="337"/>
        <v>35894</v>
      </c>
      <c r="I1628" s="37">
        <f t="shared" si="345"/>
        <v>1386856</v>
      </c>
      <c r="J1628" s="37">
        <f t="shared" si="346"/>
        <v>612063</v>
      </c>
      <c r="K1628" s="37">
        <f t="shared" si="338"/>
        <v>2034813</v>
      </c>
      <c r="L1628" s="37"/>
      <c r="M1628" s="37">
        <f t="shared" si="347"/>
        <v>465522</v>
      </c>
      <c r="N1628" s="37">
        <f t="shared" si="339"/>
        <v>2071084</v>
      </c>
      <c r="O1628" s="37">
        <f t="shared" si="340"/>
        <v>2536606</v>
      </c>
      <c r="P1628" s="37">
        <f t="shared" si="341"/>
        <v>2536606</v>
      </c>
      <c r="Q1628" s="37">
        <f t="shared" si="342"/>
        <v>2381699</v>
      </c>
    </row>
    <row r="1629" spans="1:17" s="34" customFormat="1" ht="15" x14ac:dyDescent="0.3">
      <c r="A1629" s="53">
        <v>77704</v>
      </c>
      <c r="B1629" s="54" t="s">
        <v>1955</v>
      </c>
      <c r="C1629" s="62">
        <v>260909.15</v>
      </c>
      <c r="D1629" s="35">
        <f t="shared" si="343"/>
        <v>3.6074758666968312E-4</v>
      </c>
      <c r="E1629" s="61">
        <f t="shared" si="335"/>
        <v>2102998</v>
      </c>
      <c r="F1629" s="36">
        <f t="shared" si="344"/>
        <v>3734246</v>
      </c>
      <c r="G1629" s="36">
        <f t="shared" si="336"/>
        <v>734726</v>
      </c>
      <c r="H1629" s="37">
        <f t="shared" si="337"/>
        <v>5830</v>
      </c>
      <c r="I1629" s="37">
        <f t="shared" si="345"/>
        <v>225261</v>
      </c>
      <c r="J1629" s="37">
        <f>ROUND(D1629*$J$10,0)-1</f>
        <v>99414</v>
      </c>
      <c r="K1629" s="37">
        <f t="shared" si="338"/>
        <v>330505</v>
      </c>
      <c r="L1629" s="37"/>
      <c r="M1629" s="37">
        <f>ROUND(D1629*$M$10,0)-1</f>
        <v>75612</v>
      </c>
      <c r="N1629" s="37">
        <f t="shared" si="339"/>
        <v>336397</v>
      </c>
      <c r="O1629" s="37">
        <f t="shared" si="340"/>
        <v>412009</v>
      </c>
      <c r="P1629" s="37">
        <f t="shared" si="341"/>
        <v>412009</v>
      </c>
      <c r="Q1629" s="37">
        <f t="shared" si="342"/>
        <v>386849</v>
      </c>
    </row>
    <row r="1630" spans="1:17" s="34" customFormat="1" ht="15" x14ac:dyDescent="0.3">
      <c r="A1630" s="53">
        <v>77706</v>
      </c>
      <c r="B1630" s="54" t="s">
        <v>1956</v>
      </c>
      <c r="C1630" s="62">
        <v>504197.15</v>
      </c>
      <c r="D1630" s="35">
        <f t="shared" si="343"/>
        <v>6.9713118558023827E-4</v>
      </c>
      <c r="E1630" s="61">
        <f t="shared" si="335"/>
        <v>4063966</v>
      </c>
      <c r="F1630" s="36">
        <f>+ROUND(D1630*$F$10,0)-1</f>
        <v>7216290</v>
      </c>
      <c r="G1630" s="36">
        <f t="shared" si="336"/>
        <v>1419830</v>
      </c>
      <c r="H1630" s="37">
        <f t="shared" si="337"/>
        <v>11266</v>
      </c>
      <c r="I1630" s="37">
        <f>ROUND(D1630*$I$10,0)+1</f>
        <v>435310</v>
      </c>
      <c r="J1630" s="37">
        <f>ROUND(D1630*$J$10,0)-1</f>
        <v>192114</v>
      </c>
      <c r="K1630" s="37">
        <f t="shared" si="338"/>
        <v>638690</v>
      </c>
      <c r="L1630" s="37"/>
      <c r="M1630" s="37">
        <f>ROUND(D1630*$M$10,0)-1</f>
        <v>146118</v>
      </c>
      <c r="N1630" s="37">
        <f>ROUND(D1630*$N$10,0)-1</f>
        <v>650074</v>
      </c>
      <c r="O1630" s="37">
        <f t="shared" si="340"/>
        <v>796192</v>
      </c>
      <c r="P1630" s="37">
        <f t="shared" si="341"/>
        <v>796192</v>
      </c>
      <c r="Q1630" s="37">
        <f t="shared" si="342"/>
        <v>747572</v>
      </c>
    </row>
    <row r="1631" spans="1:17" s="34" customFormat="1" ht="15" x14ac:dyDescent="0.3">
      <c r="A1631" s="53">
        <v>78001</v>
      </c>
      <c r="B1631" s="54" t="s">
        <v>1957</v>
      </c>
      <c r="C1631" s="62">
        <v>332516.46999999997</v>
      </c>
      <c r="D1631" s="35">
        <f t="shared" si="343"/>
        <v>4.5975587318582763E-4</v>
      </c>
      <c r="E1631" s="61">
        <f t="shared" si="335"/>
        <v>2680173</v>
      </c>
      <c r="F1631" s="36">
        <f t="shared" si="344"/>
        <v>4759122</v>
      </c>
      <c r="G1631" s="36">
        <f t="shared" si="336"/>
        <v>936373</v>
      </c>
      <c r="H1631" s="37">
        <f t="shared" si="337"/>
        <v>7430</v>
      </c>
      <c r="I1631" s="37">
        <f t="shared" si="345"/>
        <v>287085</v>
      </c>
      <c r="J1631" s="37">
        <f t="shared" si="346"/>
        <v>126699</v>
      </c>
      <c r="K1631" s="37">
        <f t="shared" si="338"/>
        <v>421214</v>
      </c>
      <c r="L1631" s="37"/>
      <c r="M1631" s="37">
        <f t="shared" si="347"/>
        <v>96365</v>
      </c>
      <c r="N1631" s="37">
        <f t="shared" si="339"/>
        <v>428723</v>
      </c>
      <c r="O1631" s="37">
        <f t="shared" si="340"/>
        <v>525088</v>
      </c>
      <c r="P1631" s="37">
        <f t="shared" si="341"/>
        <v>525088</v>
      </c>
      <c r="Q1631" s="37">
        <f t="shared" si="342"/>
        <v>493021</v>
      </c>
    </row>
    <row r="1632" spans="1:17" s="34" customFormat="1" ht="15" x14ac:dyDescent="0.3">
      <c r="A1632" s="53">
        <v>78003</v>
      </c>
      <c r="B1632" s="54" t="s">
        <v>1958</v>
      </c>
      <c r="C1632" s="62">
        <v>337316.68</v>
      </c>
      <c r="D1632" s="35">
        <f t="shared" si="343"/>
        <v>4.6639291206701554E-4</v>
      </c>
      <c r="E1632" s="61">
        <f>ROUND(D1632*$E$10,0)-1</f>
        <v>2718863</v>
      </c>
      <c r="F1632" s="36">
        <f>+ROUND(D1632*$F$10,0)-1</f>
        <v>4827824</v>
      </c>
      <c r="G1632" s="36">
        <f>+ROUND(D1632*$G$10,0)+1</f>
        <v>949892</v>
      </c>
      <c r="H1632" s="37">
        <f>ROUND(D1632*$H$10,0)+1</f>
        <v>7538</v>
      </c>
      <c r="I1632" s="37">
        <f>ROUND(D1632*$I$10,0)+1</f>
        <v>291230</v>
      </c>
      <c r="J1632" s="37">
        <f>ROUND(D1632*$J$10,0)-1</f>
        <v>128527</v>
      </c>
      <c r="K1632" s="37">
        <f t="shared" si="338"/>
        <v>427295</v>
      </c>
      <c r="L1632" s="37"/>
      <c r="M1632" s="37">
        <f>ROUND(D1632*$M$10,0)-1</f>
        <v>97755</v>
      </c>
      <c r="N1632" s="37">
        <f>ROUND(D1632*$N$10,0)-1</f>
        <v>434911</v>
      </c>
      <c r="O1632" s="37">
        <f t="shared" si="340"/>
        <v>532666</v>
      </c>
      <c r="P1632" s="37">
        <f t="shared" si="341"/>
        <v>532666</v>
      </c>
      <c r="Q1632" s="37">
        <f>ROUND(D1632*$Q$10,0)-1</f>
        <v>500138</v>
      </c>
    </row>
    <row r="1633" spans="1:17" s="34" customFormat="1" ht="15" x14ac:dyDescent="0.3">
      <c r="A1633" s="53">
        <v>78201</v>
      </c>
      <c r="B1633" s="54" t="s">
        <v>1959</v>
      </c>
      <c r="C1633" s="62">
        <v>1571245.89</v>
      </c>
      <c r="D1633" s="35">
        <f t="shared" si="343"/>
        <v>2.172492466753881E-3</v>
      </c>
      <c r="E1633" s="61">
        <f t="shared" si="335"/>
        <v>12664668</v>
      </c>
      <c r="F1633" s="36">
        <f t="shared" si="344"/>
        <v>22488362</v>
      </c>
      <c r="G1633" s="36">
        <f t="shared" si="336"/>
        <v>4424661</v>
      </c>
      <c r="H1633" s="37">
        <f t="shared" si="337"/>
        <v>35110</v>
      </c>
      <c r="I1633" s="37">
        <f t="shared" si="345"/>
        <v>1356567</v>
      </c>
      <c r="J1633" s="37">
        <f t="shared" si="346"/>
        <v>598695</v>
      </c>
      <c r="K1633" s="37">
        <f t="shared" si="338"/>
        <v>1990372</v>
      </c>
      <c r="L1633" s="37"/>
      <c r="M1633" s="37">
        <f t="shared" si="347"/>
        <v>455355</v>
      </c>
      <c r="N1633" s="37">
        <f t="shared" si="339"/>
        <v>2025851</v>
      </c>
      <c r="O1633" s="37">
        <f t="shared" si="340"/>
        <v>2481206</v>
      </c>
      <c r="P1633" s="37">
        <f t="shared" si="341"/>
        <v>2481206</v>
      </c>
      <c r="Q1633" s="37">
        <f t="shared" si="342"/>
        <v>2329682</v>
      </c>
    </row>
    <row r="1634" spans="1:17" s="34" customFormat="1" ht="15" x14ac:dyDescent="0.3">
      <c r="A1634" s="53">
        <v>78203</v>
      </c>
      <c r="B1634" s="54" t="s">
        <v>1960</v>
      </c>
      <c r="C1634" s="62">
        <v>10615.67</v>
      </c>
      <c r="D1634" s="35">
        <f t="shared" si="343"/>
        <v>1.4677819207880426E-5</v>
      </c>
      <c r="E1634" s="61">
        <f t="shared" si="335"/>
        <v>85565</v>
      </c>
      <c r="F1634" s="36">
        <f t="shared" si="344"/>
        <v>151936</v>
      </c>
      <c r="G1634" s="36">
        <f t="shared" si="336"/>
        <v>29894</v>
      </c>
      <c r="H1634" s="37">
        <f t="shared" si="337"/>
        <v>237</v>
      </c>
      <c r="I1634" s="37">
        <f t="shared" si="345"/>
        <v>9165</v>
      </c>
      <c r="J1634" s="37">
        <f t="shared" si="346"/>
        <v>4045</v>
      </c>
      <c r="K1634" s="37">
        <f t="shared" si="338"/>
        <v>13447</v>
      </c>
      <c r="L1634" s="37"/>
      <c r="M1634" s="37">
        <f t="shared" si="347"/>
        <v>3076</v>
      </c>
      <c r="N1634" s="37">
        <f t="shared" si="339"/>
        <v>13687</v>
      </c>
      <c r="O1634" s="37">
        <f t="shared" si="340"/>
        <v>16763</v>
      </c>
      <c r="P1634" s="37">
        <f t="shared" si="341"/>
        <v>16763</v>
      </c>
      <c r="Q1634" s="37">
        <f t="shared" si="342"/>
        <v>15740</v>
      </c>
    </row>
    <row r="1635" spans="1:17" s="34" customFormat="1" ht="15" x14ac:dyDescent="0.3">
      <c r="A1635" s="53">
        <v>78204</v>
      </c>
      <c r="B1635" s="54" t="s">
        <v>1961</v>
      </c>
      <c r="C1635" s="62">
        <v>13884.48</v>
      </c>
      <c r="D1635" s="35">
        <f t="shared" si="343"/>
        <v>1.9197458778902471E-5</v>
      </c>
      <c r="E1635" s="61">
        <f t="shared" si="335"/>
        <v>111913</v>
      </c>
      <c r="F1635" s="36">
        <f t="shared" si="344"/>
        <v>198721</v>
      </c>
      <c r="G1635" s="36">
        <f t="shared" si="336"/>
        <v>39099</v>
      </c>
      <c r="H1635" s="37">
        <f t="shared" si="337"/>
        <v>310</v>
      </c>
      <c r="I1635" s="37">
        <f t="shared" si="345"/>
        <v>11987</v>
      </c>
      <c r="J1635" s="37">
        <f t="shared" si="346"/>
        <v>5290</v>
      </c>
      <c r="K1635" s="37">
        <f t="shared" si="338"/>
        <v>17587</v>
      </c>
      <c r="L1635" s="37"/>
      <c r="M1635" s="37">
        <f t="shared" si="347"/>
        <v>4024</v>
      </c>
      <c r="N1635" s="37">
        <f t="shared" si="339"/>
        <v>17902</v>
      </c>
      <c r="O1635" s="37">
        <f t="shared" si="340"/>
        <v>21926</v>
      </c>
      <c r="P1635" s="37">
        <f t="shared" si="341"/>
        <v>21926</v>
      </c>
      <c r="Q1635" s="37">
        <f t="shared" si="342"/>
        <v>20586</v>
      </c>
    </row>
    <row r="1636" spans="1:17" s="34" customFormat="1" ht="15" x14ac:dyDescent="0.3">
      <c r="A1636" s="53">
        <v>78205</v>
      </c>
      <c r="B1636" s="54" t="s">
        <v>1962</v>
      </c>
      <c r="C1636" s="62">
        <v>85764.2</v>
      </c>
      <c r="D1636" s="35">
        <f t="shared" si="343"/>
        <v>1.1858238077375223E-4</v>
      </c>
      <c r="E1636" s="61">
        <f t="shared" si="335"/>
        <v>691283</v>
      </c>
      <c r="F1636" s="36">
        <f t="shared" si="344"/>
        <v>1227495</v>
      </c>
      <c r="G1636" s="36">
        <f t="shared" si="336"/>
        <v>241514</v>
      </c>
      <c r="H1636" s="37">
        <f t="shared" si="337"/>
        <v>1916</v>
      </c>
      <c r="I1636" s="37">
        <f t="shared" si="345"/>
        <v>74046</v>
      </c>
      <c r="J1636" s="37">
        <f t="shared" si="346"/>
        <v>32679</v>
      </c>
      <c r="K1636" s="37">
        <f t="shared" si="338"/>
        <v>108641</v>
      </c>
      <c r="L1636" s="37"/>
      <c r="M1636" s="37">
        <f t="shared" si="347"/>
        <v>24855</v>
      </c>
      <c r="N1636" s="37">
        <f t="shared" si="339"/>
        <v>110578</v>
      </c>
      <c r="O1636" s="37">
        <f t="shared" si="340"/>
        <v>135433</v>
      </c>
      <c r="P1636" s="37">
        <f t="shared" si="341"/>
        <v>135433</v>
      </c>
      <c r="Q1636" s="37">
        <f t="shared" si="342"/>
        <v>127162</v>
      </c>
    </row>
    <row r="1637" spans="1:17" s="34" customFormat="1" ht="15" x14ac:dyDescent="0.3">
      <c r="A1637" s="53">
        <v>78301</v>
      </c>
      <c r="B1637" s="54" t="s">
        <v>1963</v>
      </c>
      <c r="C1637" s="62">
        <v>1546331.05</v>
      </c>
      <c r="D1637" s="35">
        <f t="shared" si="343"/>
        <v>2.1380438151743517E-3</v>
      </c>
      <c r="E1637" s="61">
        <f t="shared" si="335"/>
        <v>12463848</v>
      </c>
      <c r="F1637" s="36">
        <f t="shared" si="344"/>
        <v>22131770</v>
      </c>
      <c r="G1637" s="36">
        <f t="shared" si="336"/>
        <v>4354501</v>
      </c>
      <c r="H1637" s="37">
        <f t="shared" si="337"/>
        <v>34553</v>
      </c>
      <c r="I1637" s="37">
        <f t="shared" si="345"/>
        <v>1335056</v>
      </c>
      <c r="J1637" s="37">
        <f t="shared" si="346"/>
        <v>589202</v>
      </c>
      <c r="K1637" s="37">
        <f t="shared" si="338"/>
        <v>1958811</v>
      </c>
      <c r="L1637" s="37"/>
      <c r="M1637" s="37">
        <f t="shared" si="347"/>
        <v>448135</v>
      </c>
      <c r="N1637" s="37">
        <f t="shared" si="339"/>
        <v>1993728</v>
      </c>
      <c r="O1637" s="37">
        <f t="shared" si="340"/>
        <v>2441863</v>
      </c>
      <c r="P1637" s="37">
        <f t="shared" si="341"/>
        <v>2441863</v>
      </c>
      <c r="Q1637" s="37">
        <f t="shared" si="342"/>
        <v>2292741</v>
      </c>
    </row>
    <row r="1638" spans="1:17" s="34" customFormat="1" ht="15" x14ac:dyDescent="0.3">
      <c r="A1638" s="53">
        <v>78302</v>
      </c>
      <c r="B1638" s="54" t="s">
        <v>1964</v>
      </c>
      <c r="C1638" s="62">
        <v>331.08</v>
      </c>
      <c r="D1638" s="35">
        <f t="shared" si="343"/>
        <v>4.5776972940427228E-7</v>
      </c>
      <c r="E1638" s="61">
        <f t="shared" si="335"/>
        <v>2669</v>
      </c>
      <c r="F1638" s="36">
        <f t="shared" si="344"/>
        <v>4739</v>
      </c>
      <c r="G1638" s="36">
        <f t="shared" si="336"/>
        <v>932</v>
      </c>
      <c r="H1638" s="37">
        <f t="shared" si="337"/>
        <v>7</v>
      </c>
      <c r="I1638" s="37">
        <f t="shared" si="345"/>
        <v>286</v>
      </c>
      <c r="J1638" s="37">
        <f t="shared" si="346"/>
        <v>126</v>
      </c>
      <c r="K1638" s="37">
        <f t="shared" si="338"/>
        <v>419</v>
      </c>
      <c r="L1638" s="37"/>
      <c r="M1638" s="37">
        <f t="shared" si="347"/>
        <v>96</v>
      </c>
      <c r="N1638" s="37">
        <f t="shared" si="339"/>
        <v>427</v>
      </c>
      <c r="O1638" s="37">
        <f t="shared" si="340"/>
        <v>523</v>
      </c>
      <c r="P1638" s="37">
        <f t="shared" si="341"/>
        <v>523</v>
      </c>
      <c r="Q1638" s="37">
        <f t="shared" si="342"/>
        <v>491</v>
      </c>
    </row>
    <row r="1639" spans="1:17" s="34" customFormat="1" ht="15" x14ac:dyDescent="0.3">
      <c r="A1639" s="53">
        <v>78303</v>
      </c>
      <c r="B1639" s="54" t="s">
        <v>1965</v>
      </c>
      <c r="C1639" s="62">
        <v>13627.64</v>
      </c>
      <c r="D1639" s="35">
        <f t="shared" si="343"/>
        <v>1.8842337426660737E-5</v>
      </c>
      <c r="E1639" s="61">
        <f t="shared" si="335"/>
        <v>109842</v>
      </c>
      <c r="F1639" s="36">
        <f t="shared" si="344"/>
        <v>195045</v>
      </c>
      <c r="G1639" s="36">
        <f t="shared" si="336"/>
        <v>38376</v>
      </c>
      <c r="H1639" s="37">
        <f t="shared" si="337"/>
        <v>305</v>
      </c>
      <c r="I1639" s="37">
        <f t="shared" si="345"/>
        <v>11766</v>
      </c>
      <c r="J1639" s="37">
        <f t="shared" si="346"/>
        <v>5193</v>
      </c>
      <c r="K1639" s="37">
        <f t="shared" si="338"/>
        <v>17264</v>
      </c>
      <c r="L1639" s="37"/>
      <c r="M1639" s="37">
        <f t="shared" si="347"/>
        <v>3949</v>
      </c>
      <c r="N1639" s="37">
        <f t="shared" si="339"/>
        <v>17570</v>
      </c>
      <c r="O1639" s="37">
        <f t="shared" si="340"/>
        <v>21519</v>
      </c>
      <c r="P1639" s="37">
        <f t="shared" si="341"/>
        <v>21519</v>
      </c>
      <c r="Q1639" s="37">
        <f t="shared" si="342"/>
        <v>20206</v>
      </c>
    </row>
    <row r="1640" spans="1:17" s="34" customFormat="1" ht="15" x14ac:dyDescent="0.3">
      <c r="A1640" s="53">
        <v>78304</v>
      </c>
      <c r="B1640" s="54" t="s">
        <v>1966</v>
      </c>
      <c r="C1640" s="62">
        <v>17718.75</v>
      </c>
      <c r="D1640" s="35">
        <f t="shared" si="343"/>
        <v>2.4498934979104598E-5</v>
      </c>
      <c r="E1640" s="61">
        <f t="shared" si="335"/>
        <v>142818</v>
      </c>
      <c r="F1640" s="36">
        <f t="shared" si="344"/>
        <v>253599</v>
      </c>
      <c r="G1640" s="36">
        <f t="shared" si="336"/>
        <v>49896</v>
      </c>
      <c r="H1640" s="37">
        <f t="shared" si="337"/>
        <v>396</v>
      </c>
      <c r="I1640" s="37">
        <f t="shared" si="345"/>
        <v>15298</v>
      </c>
      <c r="J1640" s="37">
        <f t="shared" si="346"/>
        <v>6751</v>
      </c>
      <c r="K1640" s="37">
        <f t="shared" si="338"/>
        <v>22445</v>
      </c>
      <c r="L1640" s="37"/>
      <c r="M1640" s="37">
        <f t="shared" si="347"/>
        <v>5135</v>
      </c>
      <c r="N1640" s="37">
        <f t="shared" si="339"/>
        <v>22845</v>
      </c>
      <c r="O1640" s="37">
        <f t="shared" si="340"/>
        <v>27980</v>
      </c>
      <c r="P1640" s="37">
        <f t="shared" si="341"/>
        <v>27980</v>
      </c>
      <c r="Q1640" s="37">
        <f t="shared" si="342"/>
        <v>26272</v>
      </c>
    </row>
    <row r="1641" spans="1:17" s="34" customFormat="1" ht="15" x14ac:dyDescent="0.3">
      <c r="A1641" s="53">
        <v>78305</v>
      </c>
      <c r="B1641" s="54" t="s">
        <v>1967</v>
      </c>
      <c r="C1641" s="62">
        <v>15151.49</v>
      </c>
      <c r="D1641" s="35">
        <f t="shared" si="343"/>
        <v>2.0949297684461573E-5</v>
      </c>
      <c r="E1641" s="61">
        <f t="shared" si="335"/>
        <v>122125</v>
      </c>
      <c r="F1641" s="36">
        <f t="shared" si="344"/>
        <v>216855</v>
      </c>
      <c r="G1641" s="36">
        <f t="shared" si="336"/>
        <v>42667</v>
      </c>
      <c r="H1641" s="37">
        <f t="shared" si="337"/>
        <v>339</v>
      </c>
      <c r="I1641" s="37">
        <f t="shared" si="345"/>
        <v>13081</v>
      </c>
      <c r="J1641" s="37">
        <f t="shared" si="346"/>
        <v>5773</v>
      </c>
      <c r="K1641" s="37">
        <f t="shared" si="338"/>
        <v>19193</v>
      </c>
      <c r="L1641" s="37"/>
      <c r="M1641" s="37">
        <f t="shared" si="347"/>
        <v>4391</v>
      </c>
      <c r="N1641" s="37">
        <f t="shared" si="339"/>
        <v>19535</v>
      </c>
      <c r="O1641" s="37">
        <f t="shared" si="340"/>
        <v>23926</v>
      </c>
      <c r="P1641" s="37">
        <f t="shared" si="341"/>
        <v>23926</v>
      </c>
      <c r="Q1641" s="37">
        <f t="shared" si="342"/>
        <v>22465</v>
      </c>
    </row>
    <row r="1642" spans="1:17" s="34" customFormat="1" ht="15" x14ac:dyDescent="0.3">
      <c r="A1642" s="53">
        <v>78307</v>
      </c>
      <c r="B1642" s="54" t="s">
        <v>1968</v>
      </c>
      <c r="C1642" s="62">
        <v>31342.06</v>
      </c>
      <c r="D1642" s="35">
        <f t="shared" si="343"/>
        <v>4.333528550553482E-5</v>
      </c>
      <c r="E1642" s="61">
        <f t="shared" si="335"/>
        <v>252626</v>
      </c>
      <c r="F1642" s="36">
        <f t="shared" si="344"/>
        <v>448581</v>
      </c>
      <c r="G1642" s="36">
        <f t="shared" si="336"/>
        <v>88260</v>
      </c>
      <c r="H1642" s="37">
        <f t="shared" si="337"/>
        <v>700</v>
      </c>
      <c r="I1642" s="37">
        <f t="shared" si="345"/>
        <v>27060</v>
      </c>
      <c r="J1642" s="37">
        <f t="shared" si="346"/>
        <v>11942</v>
      </c>
      <c r="K1642" s="37">
        <f t="shared" si="338"/>
        <v>39702</v>
      </c>
      <c r="L1642" s="37"/>
      <c r="M1642" s="37">
        <f t="shared" si="347"/>
        <v>9083</v>
      </c>
      <c r="N1642" s="37">
        <f t="shared" si="339"/>
        <v>40410</v>
      </c>
      <c r="O1642" s="37">
        <f t="shared" si="340"/>
        <v>49493</v>
      </c>
      <c r="P1642" s="37">
        <f t="shared" si="341"/>
        <v>49493</v>
      </c>
      <c r="Q1642" s="37">
        <f t="shared" si="342"/>
        <v>46471</v>
      </c>
    </row>
    <row r="1643" spans="1:17" s="34" customFormat="1" ht="15" x14ac:dyDescent="0.3">
      <c r="A1643" s="53">
        <v>78309</v>
      </c>
      <c r="B1643" s="54" t="s">
        <v>1969</v>
      </c>
      <c r="C1643" s="62">
        <v>14937.04</v>
      </c>
      <c r="D1643" s="35">
        <f t="shared" si="343"/>
        <v>2.0652787117617471E-5</v>
      </c>
      <c r="E1643" s="61">
        <f t="shared" si="335"/>
        <v>120397</v>
      </c>
      <c r="F1643" s="36">
        <f t="shared" si="344"/>
        <v>213785</v>
      </c>
      <c r="G1643" s="36">
        <f t="shared" si="336"/>
        <v>42063</v>
      </c>
      <c r="H1643" s="37">
        <f t="shared" si="337"/>
        <v>334</v>
      </c>
      <c r="I1643" s="37">
        <f t="shared" si="345"/>
        <v>12896</v>
      </c>
      <c r="J1643" s="37">
        <f t="shared" si="346"/>
        <v>5691</v>
      </c>
      <c r="K1643" s="37">
        <f t="shared" si="338"/>
        <v>18921</v>
      </c>
      <c r="L1643" s="37"/>
      <c r="M1643" s="37">
        <f t="shared" si="347"/>
        <v>4329</v>
      </c>
      <c r="N1643" s="37">
        <f t="shared" si="339"/>
        <v>19259</v>
      </c>
      <c r="O1643" s="37">
        <f t="shared" si="340"/>
        <v>23588</v>
      </c>
      <c r="P1643" s="37">
        <f t="shared" si="341"/>
        <v>23588</v>
      </c>
      <c r="Q1643" s="37">
        <f t="shared" si="342"/>
        <v>22147</v>
      </c>
    </row>
    <row r="1644" spans="1:17" s="34" customFormat="1" ht="15" x14ac:dyDescent="0.3">
      <c r="A1644" s="53">
        <v>78310</v>
      </c>
      <c r="B1644" s="54" t="s">
        <v>1970</v>
      </c>
      <c r="C1644" s="62">
        <v>15489.15</v>
      </c>
      <c r="D1644" s="35">
        <f t="shared" si="343"/>
        <v>2.1416165289966728E-5</v>
      </c>
      <c r="E1644" s="61">
        <f t="shared" si="335"/>
        <v>124847</v>
      </c>
      <c r="F1644" s="36">
        <f t="shared" si="344"/>
        <v>221688</v>
      </c>
      <c r="G1644" s="36">
        <f t="shared" si="336"/>
        <v>43618</v>
      </c>
      <c r="H1644" s="37">
        <f t="shared" si="337"/>
        <v>346</v>
      </c>
      <c r="I1644" s="37">
        <f t="shared" si="345"/>
        <v>13373</v>
      </c>
      <c r="J1644" s="37">
        <f t="shared" si="346"/>
        <v>5902</v>
      </c>
      <c r="K1644" s="37">
        <f t="shared" si="338"/>
        <v>19621</v>
      </c>
      <c r="L1644" s="37"/>
      <c r="M1644" s="37">
        <f t="shared" si="347"/>
        <v>4489</v>
      </c>
      <c r="N1644" s="37">
        <f t="shared" si="339"/>
        <v>19971</v>
      </c>
      <c r="O1644" s="37">
        <f t="shared" si="340"/>
        <v>24460</v>
      </c>
      <c r="P1644" s="37">
        <f t="shared" si="341"/>
        <v>24460</v>
      </c>
      <c r="Q1644" s="37">
        <f t="shared" si="342"/>
        <v>22966</v>
      </c>
    </row>
    <row r="1645" spans="1:17" s="34" customFormat="1" ht="15" x14ac:dyDescent="0.3">
      <c r="A1645" s="53">
        <v>78311</v>
      </c>
      <c r="B1645" s="54" t="s">
        <v>1971</v>
      </c>
      <c r="C1645" s="62">
        <v>41074.5</v>
      </c>
      <c r="D1645" s="35">
        <f t="shared" si="343"/>
        <v>5.6791901505424014E-5</v>
      </c>
      <c r="E1645" s="61">
        <f t="shared" si="335"/>
        <v>331072</v>
      </c>
      <c r="F1645" s="36">
        <f t="shared" si="344"/>
        <v>587876</v>
      </c>
      <c r="G1645" s="36">
        <f t="shared" si="336"/>
        <v>115667</v>
      </c>
      <c r="H1645" s="37">
        <f t="shared" si="337"/>
        <v>918</v>
      </c>
      <c r="I1645" s="37">
        <f t="shared" si="345"/>
        <v>35463</v>
      </c>
      <c r="J1645" s="37">
        <f t="shared" si="346"/>
        <v>15651</v>
      </c>
      <c r="K1645" s="37">
        <f t="shared" si="338"/>
        <v>52032</v>
      </c>
      <c r="L1645" s="37"/>
      <c r="M1645" s="37">
        <f t="shared" si="347"/>
        <v>11904</v>
      </c>
      <c r="N1645" s="37">
        <f t="shared" si="339"/>
        <v>52958</v>
      </c>
      <c r="O1645" s="37">
        <f t="shared" si="340"/>
        <v>64862</v>
      </c>
      <c r="P1645" s="37">
        <f t="shared" si="341"/>
        <v>64862</v>
      </c>
      <c r="Q1645" s="37">
        <f t="shared" si="342"/>
        <v>60901</v>
      </c>
    </row>
    <row r="1646" spans="1:17" s="34" customFormat="1" ht="15" x14ac:dyDescent="0.3">
      <c r="A1646" s="53">
        <v>78313</v>
      </c>
      <c r="B1646" s="54" t="s">
        <v>1972</v>
      </c>
      <c r="C1646" s="62">
        <v>56092.63</v>
      </c>
      <c r="D1646" s="35">
        <f t="shared" si="343"/>
        <v>7.7556808193409346E-5</v>
      </c>
      <c r="E1646" s="61">
        <f t="shared" si="335"/>
        <v>452122</v>
      </c>
      <c r="F1646" s="36">
        <f t="shared" si="344"/>
        <v>802822</v>
      </c>
      <c r="G1646" s="36">
        <f t="shared" si="336"/>
        <v>157958</v>
      </c>
      <c r="H1646" s="37">
        <f t="shared" si="337"/>
        <v>1253</v>
      </c>
      <c r="I1646" s="37">
        <f t="shared" si="345"/>
        <v>48429</v>
      </c>
      <c r="J1646" s="37">
        <f t="shared" si="346"/>
        <v>21373</v>
      </c>
      <c r="K1646" s="37">
        <f t="shared" si="338"/>
        <v>71055</v>
      </c>
      <c r="L1646" s="37"/>
      <c r="M1646" s="37">
        <f t="shared" si="347"/>
        <v>16256</v>
      </c>
      <c r="N1646" s="37">
        <f t="shared" si="339"/>
        <v>72322</v>
      </c>
      <c r="O1646" s="37">
        <f t="shared" si="340"/>
        <v>88578</v>
      </c>
      <c r="P1646" s="37">
        <f t="shared" si="341"/>
        <v>88578</v>
      </c>
      <c r="Q1646" s="37">
        <f t="shared" si="342"/>
        <v>83168</v>
      </c>
    </row>
    <row r="1647" spans="1:17" s="34" customFormat="1" ht="15" x14ac:dyDescent="0.3">
      <c r="A1647" s="53">
        <v>78314</v>
      </c>
      <c r="B1647" s="54" t="s">
        <v>1973</v>
      </c>
      <c r="C1647" s="62">
        <v>5857.03</v>
      </c>
      <c r="D1647" s="35">
        <f t="shared" si="343"/>
        <v>8.0982573342174245E-6</v>
      </c>
      <c r="E1647" s="61">
        <f t="shared" si="335"/>
        <v>47209</v>
      </c>
      <c r="F1647" s="36">
        <f t="shared" si="344"/>
        <v>83828</v>
      </c>
      <c r="G1647" s="36">
        <f t="shared" si="336"/>
        <v>16494</v>
      </c>
      <c r="H1647" s="37">
        <f t="shared" si="337"/>
        <v>131</v>
      </c>
      <c r="I1647" s="37">
        <f t="shared" si="345"/>
        <v>5057</v>
      </c>
      <c r="J1647" s="37">
        <f t="shared" si="346"/>
        <v>2232</v>
      </c>
      <c r="K1647" s="37">
        <f t="shared" si="338"/>
        <v>7420</v>
      </c>
      <c r="L1647" s="37"/>
      <c r="M1647" s="37">
        <f t="shared" si="347"/>
        <v>1697</v>
      </c>
      <c r="N1647" s="37">
        <f t="shared" si="339"/>
        <v>7552</v>
      </c>
      <c r="O1647" s="37">
        <f t="shared" si="340"/>
        <v>9249</v>
      </c>
      <c r="P1647" s="37">
        <f t="shared" si="341"/>
        <v>9249</v>
      </c>
      <c r="Q1647" s="37">
        <f t="shared" si="342"/>
        <v>8684</v>
      </c>
    </row>
    <row r="1648" spans="1:17" s="34" customFormat="1" ht="15" x14ac:dyDescent="0.3">
      <c r="A1648" s="53">
        <v>78317</v>
      </c>
      <c r="B1648" s="54" t="s">
        <v>1974</v>
      </c>
      <c r="C1648" s="62">
        <v>6169.36</v>
      </c>
      <c r="D1648" s="35">
        <f t="shared" si="343"/>
        <v>8.5301022647020095E-6</v>
      </c>
      <c r="E1648" s="61">
        <f t="shared" si="335"/>
        <v>49727</v>
      </c>
      <c r="F1648" s="36">
        <f t="shared" si="344"/>
        <v>88299</v>
      </c>
      <c r="G1648" s="36">
        <f t="shared" si="336"/>
        <v>17373</v>
      </c>
      <c r="H1648" s="37">
        <f t="shared" si="337"/>
        <v>138</v>
      </c>
      <c r="I1648" s="37">
        <f t="shared" si="345"/>
        <v>5326</v>
      </c>
      <c r="J1648" s="37">
        <f t="shared" si="346"/>
        <v>2351</v>
      </c>
      <c r="K1648" s="37">
        <f t="shared" si="338"/>
        <v>7815</v>
      </c>
      <c r="L1648" s="37"/>
      <c r="M1648" s="37">
        <f t="shared" si="347"/>
        <v>1788</v>
      </c>
      <c r="N1648" s="37">
        <f t="shared" si="339"/>
        <v>7954</v>
      </c>
      <c r="O1648" s="37">
        <f t="shared" si="340"/>
        <v>9742</v>
      </c>
      <c r="P1648" s="37">
        <f t="shared" si="341"/>
        <v>9742</v>
      </c>
      <c r="Q1648" s="37">
        <f t="shared" si="342"/>
        <v>9147</v>
      </c>
    </row>
    <row r="1649" spans="1:18" s="34" customFormat="1" ht="15" x14ac:dyDescent="0.3">
      <c r="A1649" s="53">
        <v>78318</v>
      </c>
      <c r="B1649" s="54" t="s">
        <v>1975</v>
      </c>
      <c r="C1649" s="62">
        <v>17730.990000000002</v>
      </c>
      <c r="D1649" s="35">
        <f t="shared" si="343"/>
        <v>2.4515858687839371E-5</v>
      </c>
      <c r="E1649" s="61">
        <f t="shared" si="335"/>
        <v>142917</v>
      </c>
      <c r="F1649" s="36">
        <f t="shared" si="344"/>
        <v>253774</v>
      </c>
      <c r="G1649" s="36">
        <f t="shared" si="336"/>
        <v>49931</v>
      </c>
      <c r="H1649" s="37">
        <f t="shared" si="337"/>
        <v>396</v>
      </c>
      <c r="I1649" s="37">
        <f t="shared" si="345"/>
        <v>15308</v>
      </c>
      <c r="J1649" s="37">
        <f t="shared" si="346"/>
        <v>6756</v>
      </c>
      <c r="K1649" s="37">
        <f t="shared" si="338"/>
        <v>22460</v>
      </c>
      <c r="L1649" s="37"/>
      <c r="M1649" s="37">
        <f t="shared" si="347"/>
        <v>5139</v>
      </c>
      <c r="N1649" s="37">
        <f t="shared" si="339"/>
        <v>22861</v>
      </c>
      <c r="O1649" s="37">
        <f t="shared" si="340"/>
        <v>28000</v>
      </c>
      <c r="P1649" s="37">
        <f t="shared" si="341"/>
        <v>28000</v>
      </c>
      <c r="Q1649" s="37">
        <f t="shared" si="342"/>
        <v>26290</v>
      </c>
    </row>
    <row r="1650" spans="1:18" s="34" customFormat="1" ht="15" x14ac:dyDescent="0.3">
      <c r="A1650" s="53">
        <v>78322</v>
      </c>
      <c r="B1650" s="54" t="s">
        <v>1976</v>
      </c>
      <c r="C1650" s="62">
        <v>8293.1200000000008</v>
      </c>
      <c r="D1650" s="35">
        <f t="shared" si="343"/>
        <v>1.1466531648898028E-5</v>
      </c>
      <c r="E1650" s="61">
        <f t="shared" si="335"/>
        <v>66845</v>
      </c>
      <c r="F1650" s="36">
        <f t="shared" si="344"/>
        <v>118695</v>
      </c>
      <c r="G1650" s="36">
        <f t="shared" si="336"/>
        <v>23354</v>
      </c>
      <c r="H1650" s="37">
        <f t="shared" si="337"/>
        <v>185</v>
      </c>
      <c r="I1650" s="37">
        <f t="shared" si="345"/>
        <v>7160</v>
      </c>
      <c r="J1650" s="37">
        <f t="shared" si="346"/>
        <v>3160</v>
      </c>
      <c r="K1650" s="37">
        <f t="shared" si="338"/>
        <v>10505</v>
      </c>
      <c r="L1650" s="37"/>
      <c r="M1650" s="37">
        <f t="shared" si="347"/>
        <v>2403</v>
      </c>
      <c r="N1650" s="37">
        <f t="shared" si="339"/>
        <v>10693</v>
      </c>
      <c r="O1650" s="37">
        <f t="shared" si="340"/>
        <v>13096</v>
      </c>
      <c r="P1650" s="37">
        <f t="shared" si="341"/>
        <v>13096</v>
      </c>
      <c r="Q1650" s="37">
        <f t="shared" si="342"/>
        <v>12296</v>
      </c>
    </row>
    <row r="1651" spans="1:18" s="34" customFormat="1" ht="15" x14ac:dyDescent="0.3">
      <c r="A1651" s="53">
        <v>78501</v>
      </c>
      <c r="B1651" s="54" t="s">
        <v>1977</v>
      </c>
      <c r="C1651" s="62">
        <v>6700444.8499999996</v>
      </c>
      <c r="D1651" s="35">
        <f t="shared" si="343"/>
        <v>9.2644098884642669E-3</v>
      </c>
      <c r="E1651" s="61">
        <f t="shared" si="335"/>
        <v>54007402</v>
      </c>
      <c r="F1651" s="36">
        <f t="shared" si="344"/>
        <v>95899712</v>
      </c>
      <c r="G1651" s="36">
        <f t="shared" si="336"/>
        <v>18868593</v>
      </c>
      <c r="H1651" s="37">
        <f t="shared" si="337"/>
        <v>149724</v>
      </c>
      <c r="I1651" s="37">
        <f>ROUND(D1651*$I$10,0)-1</f>
        <v>5784965</v>
      </c>
      <c r="J1651" s="37">
        <f t="shared" si="346"/>
        <v>2553085</v>
      </c>
      <c r="K1651" s="37">
        <f t="shared" si="338"/>
        <v>8487774</v>
      </c>
      <c r="L1651" s="37"/>
      <c r="M1651" s="37">
        <f>ROUND(D1651*$M$10,0)+1</f>
        <v>1941825</v>
      </c>
      <c r="N1651" s="37">
        <f t="shared" si="339"/>
        <v>8639069</v>
      </c>
      <c r="O1651" s="37">
        <f t="shared" si="340"/>
        <v>10580894</v>
      </c>
      <c r="P1651" s="37">
        <f t="shared" si="341"/>
        <v>10580894</v>
      </c>
      <c r="Q1651" s="37">
        <f t="shared" si="342"/>
        <v>9934733</v>
      </c>
    </row>
    <row r="1652" spans="1:18" s="34" customFormat="1" ht="15" x14ac:dyDescent="0.3">
      <c r="A1652" s="53">
        <v>78551</v>
      </c>
      <c r="B1652" s="54" t="s">
        <v>1978</v>
      </c>
      <c r="C1652" s="62">
        <v>457698.79</v>
      </c>
      <c r="D1652" s="35">
        <f t="shared" si="343"/>
        <v>6.3283995181515897E-4</v>
      </c>
      <c r="E1652" s="61">
        <f t="shared" si="335"/>
        <v>3689176</v>
      </c>
      <c r="F1652" s="36">
        <f t="shared" si="344"/>
        <v>6550786</v>
      </c>
      <c r="G1652" s="36">
        <f t="shared" si="336"/>
        <v>1288889</v>
      </c>
      <c r="H1652" s="37">
        <f t="shared" si="337"/>
        <v>10227</v>
      </c>
      <c r="I1652" s="37">
        <f t="shared" si="345"/>
        <v>395164</v>
      </c>
      <c r="J1652" s="37">
        <f t="shared" si="346"/>
        <v>174398</v>
      </c>
      <c r="K1652" s="37">
        <f t="shared" si="338"/>
        <v>579789</v>
      </c>
      <c r="L1652" s="37"/>
      <c r="M1652" s="37">
        <f t="shared" si="347"/>
        <v>132644</v>
      </c>
      <c r="N1652" s="37">
        <f t="shared" si="339"/>
        <v>590124</v>
      </c>
      <c r="O1652" s="37">
        <f t="shared" si="340"/>
        <v>722768</v>
      </c>
      <c r="P1652" s="37">
        <f t="shared" si="341"/>
        <v>722768</v>
      </c>
      <c r="Q1652" s="37">
        <f t="shared" si="342"/>
        <v>678629</v>
      </c>
    </row>
    <row r="1653" spans="1:18" s="34" customFormat="1" ht="15" x14ac:dyDescent="0.3">
      <c r="A1653" s="53">
        <v>78553</v>
      </c>
      <c r="B1653" s="54" t="s">
        <v>1979</v>
      </c>
      <c r="C1653" s="62">
        <v>451891.19</v>
      </c>
      <c r="D1653" s="35">
        <f t="shared" si="343"/>
        <v>6.2481003916417359E-4</v>
      </c>
      <c r="E1653" s="61">
        <f t="shared" si="335"/>
        <v>3642366</v>
      </c>
      <c r="F1653" s="36">
        <f t="shared" si="344"/>
        <v>6467665</v>
      </c>
      <c r="G1653" s="36">
        <f t="shared" si="336"/>
        <v>1272535</v>
      </c>
      <c r="H1653" s="37">
        <f t="shared" si="337"/>
        <v>10098</v>
      </c>
      <c r="I1653" s="37">
        <f t="shared" si="345"/>
        <v>390149</v>
      </c>
      <c r="J1653" s="37">
        <f t="shared" si="346"/>
        <v>172185</v>
      </c>
      <c r="K1653" s="37">
        <f t="shared" si="338"/>
        <v>572432</v>
      </c>
      <c r="L1653" s="37"/>
      <c r="M1653" s="37">
        <f t="shared" si="347"/>
        <v>130960</v>
      </c>
      <c r="N1653" s="37">
        <f t="shared" si="339"/>
        <v>582636</v>
      </c>
      <c r="O1653" s="37">
        <f t="shared" si="340"/>
        <v>713596</v>
      </c>
      <c r="P1653" s="37">
        <f t="shared" si="341"/>
        <v>713596</v>
      </c>
      <c r="Q1653" s="37">
        <f t="shared" si="342"/>
        <v>670018</v>
      </c>
    </row>
    <row r="1654" spans="1:18" s="34" customFormat="1" ht="15" x14ac:dyDescent="0.3">
      <c r="A1654" s="53">
        <v>78554</v>
      </c>
      <c r="B1654" s="54" t="s">
        <v>1980</v>
      </c>
      <c r="C1654" s="62">
        <v>444295.27</v>
      </c>
      <c r="D1654" s="35">
        <f t="shared" si="343"/>
        <v>6.1430749523830525E-4</v>
      </c>
      <c r="E1654" s="61">
        <f t="shared" si="335"/>
        <v>3581140</v>
      </c>
      <c r="F1654" s="36">
        <f t="shared" si="344"/>
        <v>6358949</v>
      </c>
      <c r="G1654" s="36">
        <f t="shared" si="336"/>
        <v>1251145</v>
      </c>
      <c r="H1654" s="37">
        <f t="shared" si="337"/>
        <v>9928</v>
      </c>
      <c r="I1654" s="37">
        <f t="shared" si="345"/>
        <v>383591</v>
      </c>
      <c r="J1654" s="37">
        <f t="shared" si="346"/>
        <v>169291</v>
      </c>
      <c r="K1654" s="37">
        <f t="shared" si="338"/>
        <v>562810</v>
      </c>
      <c r="L1654" s="37"/>
      <c r="M1654" s="37">
        <f t="shared" si="347"/>
        <v>128759</v>
      </c>
      <c r="N1654" s="37">
        <f t="shared" si="339"/>
        <v>572842</v>
      </c>
      <c r="O1654" s="37">
        <f t="shared" si="340"/>
        <v>701601</v>
      </c>
      <c r="P1654" s="37">
        <f t="shared" si="341"/>
        <v>701601</v>
      </c>
      <c r="Q1654" s="37">
        <f t="shared" si="342"/>
        <v>658755</v>
      </c>
    </row>
    <row r="1655" spans="1:18" s="34" customFormat="1" ht="15" x14ac:dyDescent="0.3">
      <c r="A1655" s="53">
        <v>78558</v>
      </c>
      <c r="B1655" s="54" t="s">
        <v>1981</v>
      </c>
      <c r="C1655" s="62">
        <v>1933982.88</v>
      </c>
      <c r="D1655" s="35">
        <f t="shared" si="343"/>
        <v>2.6740329214996229E-3</v>
      </c>
      <c r="E1655" s="61">
        <f t="shared" si="335"/>
        <v>15588426</v>
      </c>
      <c r="F1655" s="36">
        <f t="shared" si="344"/>
        <v>27680013</v>
      </c>
      <c r="G1655" s="36">
        <f t="shared" si="336"/>
        <v>5446136</v>
      </c>
      <c r="H1655" s="37">
        <f t="shared" si="337"/>
        <v>43215</v>
      </c>
      <c r="I1655" s="37">
        <f t="shared" si="345"/>
        <v>1669744</v>
      </c>
      <c r="J1655" s="37">
        <f t="shared" si="346"/>
        <v>736910</v>
      </c>
      <c r="K1655" s="37">
        <f t="shared" si="338"/>
        <v>2449869</v>
      </c>
      <c r="L1655" s="37"/>
      <c r="M1655" s="37">
        <f t="shared" si="347"/>
        <v>560478</v>
      </c>
      <c r="N1655" s="37">
        <f t="shared" si="339"/>
        <v>2493538</v>
      </c>
      <c r="O1655" s="37">
        <f t="shared" si="340"/>
        <v>3054016</v>
      </c>
      <c r="P1655" s="37">
        <f t="shared" si="341"/>
        <v>3054016</v>
      </c>
      <c r="Q1655" s="37">
        <f t="shared" si="342"/>
        <v>2867512</v>
      </c>
    </row>
    <row r="1656" spans="1:18" s="34" customFormat="1" ht="15" x14ac:dyDescent="0.3">
      <c r="A1656" s="53">
        <v>78560</v>
      </c>
      <c r="B1656" s="54" t="s">
        <v>1982</v>
      </c>
      <c r="C1656" s="62">
        <v>1046703.1</v>
      </c>
      <c r="D1656" s="35">
        <f t="shared" si="343"/>
        <v>1.447230261126051E-3</v>
      </c>
      <c r="E1656" s="61">
        <f t="shared" si="335"/>
        <v>8436711</v>
      </c>
      <c r="F1656" s="36">
        <f t="shared" si="344"/>
        <v>14980875</v>
      </c>
      <c r="G1656" s="36">
        <f t="shared" si="336"/>
        <v>2947538</v>
      </c>
      <c r="H1656" s="37">
        <f t="shared" si="337"/>
        <v>23389</v>
      </c>
      <c r="I1656" s="37">
        <f t="shared" si="345"/>
        <v>903692</v>
      </c>
      <c r="J1656" s="37">
        <f t="shared" si="346"/>
        <v>398827</v>
      </c>
      <c r="K1656" s="37">
        <f t="shared" si="338"/>
        <v>1325908</v>
      </c>
      <c r="L1656" s="37"/>
      <c r="M1656" s="37">
        <f t="shared" si="347"/>
        <v>303340</v>
      </c>
      <c r="N1656" s="37">
        <f t="shared" si="339"/>
        <v>1349543</v>
      </c>
      <c r="O1656" s="37">
        <f t="shared" si="340"/>
        <v>1652883</v>
      </c>
      <c r="P1656" s="37">
        <f t="shared" si="341"/>
        <v>1652883</v>
      </c>
      <c r="Q1656" s="37">
        <f t="shared" si="342"/>
        <v>1551944</v>
      </c>
    </row>
    <row r="1657" spans="1:18" s="34" customFormat="1" ht="15" x14ac:dyDescent="0.3">
      <c r="A1657" s="53">
        <v>78563</v>
      </c>
      <c r="B1657" s="54" t="s">
        <v>1983</v>
      </c>
      <c r="C1657" s="62">
        <v>459015.24</v>
      </c>
      <c r="D1657" s="35">
        <f t="shared" si="343"/>
        <v>6.3466014923050957E-4</v>
      </c>
      <c r="E1657" s="61">
        <f t="shared" si="335"/>
        <v>3699787</v>
      </c>
      <c r="F1657" s="36">
        <f t="shared" si="344"/>
        <v>6569628</v>
      </c>
      <c r="G1657" s="36">
        <f t="shared" si="336"/>
        <v>1292597</v>
      </c>
      <c r="H1657" s="37">
        <f t="shared" si="337"/>
        <v>10257</v>
      </c>
      <c r="I1657" s="37">
        <f t="shared" si="345"/>
        <v>396300</v>
      </c>
      <c r="J1657" s="37">
        <f t="shared" si="346"/>
        <v>174900</v>
      </c>
      <c r="K1657" s="37">
        <f t="shared" si="338"/>
        <v>581457</v>
      </c>
      <c r="L1657" s="37"/>
      <c r="M1657" s="37">
        <f t="shared" si="347"/>
        <v>133025</v>
      </c>
      <c r="N1657" s="37">
        <f t="shared" si="339"/>
        <v>591821</v>
      </c>
      <c r="O1657" s="37">
        <f t="shared" si="340"/>
        <v>724846</v>
      </c>
      <c r="P1657" s="37">
        <f t="shared" si="341"/>
        <v>724846</v>
      </c>
      <c r="Q1657" s="37">
        <f t="shared" si="342"/>
        <v>680581</v>
      </c>
    </row>
    <row r="1658" spans="1:18" s="34" customFormat="1" ht="15" x14ac:dyDescent="0.3">
      <c r="A1658" s="53">
        <v>78701</v>
      </c>
      <c r="B1658" s="54" t="s">
        <v>1984</v>
      </c>
      <c r="C1658" s="62">
        <v>273126.21000000002</v>
      </c>
      <c r="D1658" s="35">
        <f t="shared" si="343"/>
        <v>3.7763957727713683E-4</v>
      </c>
      <c r="E1658" s="61">
        <f t="shared" si="335"/>
        <v>2201471</v>
      </c>
      <c r="F1658" s="36">
        <f t="shared" si="344"/>
        <v>3909102</v>
      </c>
      <c r="G1658" s="36">
        <f t="shared" si="336"/>
        <v>769129</v>
      </c>
      <c r="H1658" s="37">
        <f t="shared" si="337"/>
        <v>6103</v>
      </c>
      <c r="I1658" s="37">
        <f t="shared" si="345"/>
        <v>235809</v>
      </c>
      <c r="J1658" s="37">
        <f t="shared" si="346"/>
        <v>104070</v>
      </c>
      <c r="K1658" s="37">
        <f t="shared" si="338"/>
        <v>345982</v>
      </c>
      <c r="L1658" s="37"/>
      <c r="M1658" s="37">
        <f t="shared" si="347"/>
        <v>79153</v>
      </c>
      <c r="N1658" s="37">
        <f t="shared" si="339"/>
        <v>352149</v>
      </c>
      <c r="O1658" s="37">
        <f t="shared" si="340"/>
        <v>431302</v>
      </c>
      <c r="P1658" s="37">
        <f t="shared" si="341"/>
        <v>431302</v>
      </c>
      <c r="Q1658" s="37">
        <f t="shared" si="342"/>
        <v>404964</v>
      </c>
    </row>
    <row r="1659" spans="1:18" s="34" customFormat="1" ht="15" x14ac:dyDescent="0.3">
      <c r="A1659" s="53">
        <v>79201</v>
      </c>
      <c r="B1659" s="54" t="s">
        <v>1985</v>
      </c>
      <c r="C1659" s="62">
        <v>249590.38</v>
      </c>
      <c r="D1659" s="35">
        <f t="shared" si="343"/>
        <v>3.4509762206871299E-4</v>
      </c>
      <c r="E1659" s="61">
        <f t="shared" si="335"/>
        <v>2011766</v>
      </c>
      <c r="F1659" s="36">
        <f t="shared" si="344"/>
        <v>3572247</v>
      </c>
      <c r="G1659" s="36">
        <f t="shared" si="336"/>
        <v>702852</v>
      </c>
      <c r="H1659" s="37">
        <f t="shared" si="337"/>
        <v>5577</v>
      </c>
      <c r="I1659" s="37">
        <f t="shared" si="345"/>
        <v>215489</v>
      </c>
      <c r="J1659" s="37">
        <f t="shared" si="346"/>
        <v>95102</v>
      </c>
      <c r="K1659" s="37">
        <f t="shared" si="338"/>
        <v>316168</v>
      </c>
      <c r="L1659" s="37"/>
      <c r="M1659" s="37">
        <f t="shared" si="347"/>
        <v>72333</v>
      </c>
      <c r="N1659" s="37">
        <f t="shared" si="339"/>
        <v>321804</v>
      </c>
      <c r="O1659" s="37">
        <f t="shared" si="340"/>
        <v>394137</v>
      </c>
      <c r="P1659" s="37">
        <f t="shared" si="341"/>
        <v>394137</v>
      </c>
      <c r="Q1659" s="37">
        <f t="shared" si="342"/>
        <v>370067</v>
      </c>
      <c r="R1659" s="32"/>
    </row>
    <row r="1660" spans="1:18" s="34" customFormat="1" ht="15" x14ac:dyDescent="0.3">
      <c r="A1660" s="53">
        <v>79203</v>
      </c>
      <c r="B1660" s="54" t="s">
        <v>1986</v>
      </c>
      <c r="C1660" s="62">
        <v>13827.19</v>
      </c>
      <c r="D1660" s="35">
        <f t="shared" si="343"/>
        <v>1.9118246419963332E-5</v>
      </c>
      <c r="E1660" s="61">
        <f t="shared" si="335"/>
        <v>111451</v>
      </c>
      <c r="F1660" s="36">
        <f t="shared" si="344"/>
        <v>197901</v>
      </c>
      <c r="G1660" s="36">
        <f t="shared" si="336"/>
        <v>38938</v>
      </c>
      <c r="H1660" s="37">
        <f t="shared" si="337"/>
        <v>309</v>
      </c>
      <c r="I1660" s="37">
        <f t="shared" si="345"/>
        <v>11938</v>
      </c>
      <c r="J1660" s="37">
        <f t="shared" si="346"/>
        <v>5269</v>
      </c>
      <c r="K1660" s="37">
        <f t="shared" si="338"/>
        <v>17516</v>
      </c>
      <c r="L1660" s="37"/>
      <c r="M1660" s="37">
        <f t="shared" si="347"/>
        <v>4007</v>
      </c>
      <c r="N1660" s="37">
        <f t="shared" si="339"/>
        <v>17828</v>
      </c>
      <c r="O1660" s="37">
        <f t="shared" si="340"/>
        <v>21835</v>
      </c>
      <c r="P1660" s="37">
        <f t="shared" si="341"/>
        <v>21835</v>
      </c>
      <c r="Q1660" s="37">
        <f t="shared" si="342"/>
        <v>20502</v>
      </c>
      <c r="R1660" s="32"/>
    </row>
    <row r="1661" spans="1:18" s="34" customFormat="1" ht="15" x14ac:dyDescent="0.3">
      <c r="A1661" s="53">
        <v>79204</v>
      </c>
      <c r="B1661" s="54" t="s">
        <v>1987</v>
      </c>
      <c r="C1661" s="62">
        <v>26385.03</v>
      </c>
      <c r="D1661" s="35">
        <f t="shared" si="343"/>
        <v>3.6481418519462384E-5</v>
      </c>
      <c r="E1661" s="61">
        <f t="shared" si="335"/>
        <v>212670</v>
      </c>
      <c r="F1661" s="36">
        <f t="shared" si="344"/>
        <v>377634</v>
      </c>
      <c r="G1661" s="36">
        <f t="shared" si="336"/>
        <v>74301</v>
      </c>
      <c r="H1661" s="37">
        <f t="shared" si="337"/>
        <v>590</v>
      </c>
      <c r="I1661" s="37">
        <f t="shared" si="345"/>
        <v>22780</v>
      </c>
      <c r="J1661" s="37">
        <f t="shared" si="346"/>
        <v>10054</v>
      </c>
      <c r="K1661" s="37">
        <f t="shared" si="338"/>
        <v>33424</v>
      </c>
      <c r="L1661" s="37"/>
      <c r="M1661" s="37">
        <f t="shared" si="347"/>
        <v>7647</v>
      </c>
      <c r="N1661" s="37">
        <f t="shared" si="339"/>
        <v>34019</v>
      </c>
      <c r="O1661" s="37">
        <f t="shared" si="340"/>
        <v>41666</v>
      </c>
      <c r="P1661" s="37">
        <f t="shared" si="341"/>
        <v>41666</v>
      </c>
      <c r="Q1661" s="37">
        <f t="shared" si="342"/>
        <v>39121</v>
      </c>
      <c r="R1661" s="32"/>
    </row>
    <row r="1662" spans="1:18" s="38" customFormat="1" ht="15" x14ac:dyDescent="0.3">
      <c r="A1662" s="53">
        <v>79206</v>
      </c>
      <c r="B1662" s="54" t="s">
        <v>1988</v>
      </c>
      <c r="C1662" s="62">
        <v>106039.96</v>
      </c>
      <c r="D1662" s="35">
        <f t="shared" si="343"/>
        <v>1.4661678082409044E-4</v>
      </c>
      <c r="E1662" s="61">
        <f t="shared" si="335"/>
        <v>854711</v>
      </c>
      <c r="F1662" s="36">
        <f t="shared" si="344"/>
        <v>1517691</v>
      </c>
      <c r="G1662" s="36">
        <f t="shared" si="336"/>
        <v>298611</v>
      </c>
      <c r="H1662" s="37">
        <f t="shared" si="337"/>
        <v>2369</v>
      </c>
      <c r="I1662" s="37">
        <f t="shared" si="345"/>
        <v>91552</v>
      </c>
      <c r="J1662" s="37">
        <f t="shared" si="346"/>
        <v>40405</v>
      </c>
      <c r="K1662" s="37">
        <f t="shared" si="338"/>
        <v>134326</v>
      </c>
      <c r="L1662" s="37"/>
      <c r="M1662" s="37">
        <f t="shared" si="347"/>
        <v>30731</v>
      </c>
      <c r="N1662" s="37">
        <f t="shared" si="339"/>
        <v>136720</v>
      </c>
      <c r="O1662" s="37">
        <f t="shared" si="340"/>
        <v>167451</v>
      </c>
      <c r="P1662" s="37">
        <f t="shared" si="341"/>
        <v>167451</v>
      </c>
      <c r="Q1662" s="37">
        <f t="shared" si="342"/>
        <v>157225</v>
      </c>
      <c r="R1662" s="41"/>
    </row>
    <row r="1663" spans="1:18" s="34" customFormat="1" ht="15" x14ac:dyDescent="0.3">
      <c r="A1663" s="53">
        <v>79207</v>
      </c>
      <c r="B1663" s="54" t="s">
        <v>1989</v>
      </c>
      <c r="C1663" s="62">
        <v>3801.59</v>
      </c>
      <c r="D1663" s="35">
        <f t="shared" si="343"/>
        <v>5.2562910040050373E-6</v>
      </c>
      <c r="E1663" s="61">
        <f t="shared" si="335"/>
        <v>30642</v>
      </c>
      <c r="F1663" s="36">
        <f t="shared" si="344"/>
        <v>54410</v>
      </c>
      <c r="G1663" s="36">
        <f t="shared" si="336"/>
        <v>10705</v>
      </c>
      <c r="H1663" s="37">
        <f t="shared" si="337"/>
        <v>85</v>
      </c>
      <c r="I1663" s="37">
        <f t="shared" si="345"/>
        <v>3282</v>
      </c>
      <c r="J1663" s="37">
        <f t="shared" si="346"/>
        <v>1449</v>
      </c>
      <c r="K1663" s="37">
        <f t="shared" si="338"/>
        <v>4816</v>
      </c>
      <c r="L1663" s="37"/>
      <c r="M1663" s="37">
        <f t="shared" si="347"/>
        <v>1102</v>
      </c>
      <c r="N1663" s="37">
        <f t="shared" si="339"/>
        <v>4901</v>
      </c>
      <c r="O1663" s="37">
        <f t="shared" si="340"/>
        <v>6003</v>
      </c>
      <c r="P1663" s="37">
        <f t="shared" si="341"/>
        <v>6003</v>
      </c>
      <c r="Q1663" s="37">
        <f t="shared" si="342"/>
        <v>5637</v>
      </c>
      <c r="R1663" s="32"/>
    </row>
    <row r="1664" spans="1:18" s="34" customFormat="1" ht="15" x14ac:dyDescent="0.3">
      <c r="A1664" s="53">
        <v>79301</v>
      </c>
      <c r="B1664" s="54" t="s">
        <v>1990</v>
      </c>
      <c r="C1664" s="62">
        <v>204761.95</v>
      </c>
      <c r="D1664" s="35">
        <f t="shared" si="343"/>
        <v>2.8311532694149792E-4</v>
      </c>
      <c r="E1664" s="61">
        <f t="shared" si="335"/>
        <v>1650437</v>
      </c>
      <c r="F1664" s="36">
        <f t="shared" si="344"/>
        <v>2930643</v>
      </c>
      <c r="G1664" s="36">
        <f t="shared" si="336"/>
        <v>576614</v>
      </c>
      <c r="H1664" s="37">
        <f t="shared" si="337"/>
        <v>4575</v>
      </c>
      <c r="I1664" s="37">
        <f t="shared" si="345"/>
        <v>176785</v>
      </c>
      <c r="J1664" s="37">
        <f t="shared" si="346"/>
        <v>78021</v>
      </c>
      <c r="K1664" s="37">
        <f t="shared" si="338"/>
        <v>259381</v>
      </c>
      <c r="L1664" s="37"/>
      <c r="M1664" s="37">
        <f t="shared" si="347"/>
        <v>59341</v>
      </c>
      <c r="N1664" s="37">
        <f t="shared" si="339"/>
        <v>264005</v>
      </c>
      <c r="O1664" s="37">
        <f t="shared" si="340"/>
        <v>323346</v>
      </c>
      <c r="P1664" s="37">
        <f t="shared" si="341"/>
        <v>323346</v>
      </c>
      <c r="Q1664" s="37">
        <f t="shared" si="342"/>
        <v>303600</v>
      </c>
      <c r="R1664" s="32"/>
    </row>
    <row r="1665" spans="1:18" s="34" customFormat="1" ht="15" x14ac:dyDescent="0.3">
      <c r="A1665" s="53">
        <v>79302</v>
      </c>
      <c r="B1665" s="54" t="s">
        <v>1991</v>
      </c>
      <c r="C1665" s="62">
        <v>4011.16</v>
      </c>
      <c r="D1665" s="35">
        <f t="shared" si="343"/>
        <v>5.5460542098503105E-6</v>
      </c>
      <c r="E1665" s="61">
        <f t="shared" si="335"/>
        <v>32331</v>
      </c>
      <c r="F1665" s="36">
        <f t="shared" si="344"/>
        <v>57409</v>
      </c>
      <c r="G1665" s="36">
        <f t="shared" si="336"/>
        <v>11296</v>
      </c>
      <c r="H1665" s="37">
        <f t="shared" si="337"/>
        <v>90</v>
      </c>
      <c r="I1665" s="37">
        <f t="shared" si="345"/>
        <v>3463</v>
      </c>
      <c r="J1665" s="37">
        <f t="shared" si="346"/>
        <v>1528</v>
      </c>
      <c r="K1665" s="37">
        <f t="shared" si="338"/>
        <v>5081</v>
      </c>
      <c r="L1665" s="37"/>
      <c r="M1665" s="37">
        <f t="shared" si="347"/>
        <v>1162</v>
      </c>
      <c r="N1665" s="37">
        <f t="shared" si="339"/>
        <v>5172</v>
      </c>
      <c r="O1665" s="37">
        <f t="shared" si="340"/>
        <v>6334</v>
      </c>
      <c r="P1665" s="37">
        <f t="shared" si="341"/>
        <v>6334</v>
      </c>
      <c r="Q1665" s="37">
        <f t="shared" si="342"/>
        <v>5947</v>
      </c>
      <c r="R1665" s="32"/>
    </row>
    <row r="1666" spans="1:18" s="34" customFormat="1" ht="15" x14ac:dyDescent="0.3">
      <c r="A1666" s="53">
        <v>79303</v>
      </c>
      <c r="B1666" s="54" t="s">
        <v>1992</v>
      </c>
      <c r="C1666" s="62">
        <v>24257.85</v>
      </c>
      <c r="D1666" s="35">
        <f t="shared" si="343"/>
        <v>3.3540260451943413E-5</v>
      </c>
      <c r="E1666" s="61">
        <f t="shared" si="335"/>
        <v>195525</v>
      </c>
      <c r="F1666" s="36">
        <f t="shared" si="344"/>
        <v>347189</v>
      </c>
      <c r="G1666" s="36">
        <f t="shared" si="336"/>
        <v>68311</v>
      </c>
      <c r="H1666" s="37">
        <f t="shared" si="337"/>
        <v>542</v>
      </c>
      <c r="I1666" s="37">
        <f>ROUND(D1666*$I$10,0)+1</f>
        <v>20945</v>
      </c>
      <c r="J1666" s="37">
        <f>ROUND(D1666*$J$10,0)-1</f>
        <v>9242</v>
      </c>
      <c r="K1666" s="37">
        <f t="shared" si="338"/>
        <v>30729</v>
      </c>
      <c r="L1666" s="37"/>
      <c r="M1666" s="37">
        <f>ROUND(D1666*$M$10,0)-1</f>
        <v>7029</v>
      </c>
      <c r="N1666" s="37">
        <f t="shared" si="339"/>
        <v>31276</v>
      </c>
      <c r="O1666" s="37">
        <f t="shared" si="340"/>
        <v>38305</v>
      </c>
      <c r="P1666" s="37">
        <f t="shared" si="341"/>
        <v>38305</v>
      </c>
      <c r="Q1666" s="37">
        <f t="shared" si="342"/>
        <v>35967</v>
      </c>
      <c r="R1666" s="32"/>
    </row>
    <row r="1667" spans="1:18" s="34" customFormat="1" ht="15" x14ac:dyDescent="0.3">
      <c r="A1667" s="53">
        <v>79304</v>
      </c>
      <c r="B1667" s="54" t="s">
        <v>1993</v>
      </c>
      <c r="C1667" s="62">
        <v>43252.26</v>
      </c>
      <c r="D1667" s="35">
        <f t="shared" si="343"/>
        <v>5.9802994310508733E-5</v>
      </c>
      <c r="E1667" s="61">
        <f t="shared" si="335"/>
        <v>348625</v>
      </c>
      <c r="F1667" s="36">
        <f t="shared" si="344"/>
        <v>619045</v>
      </c>
      <c r="G1667" s="36">
        <f t="shared" si="336"/>
        <v>121799</v>
      </c>
      <c r="H1667" s="37">
        <f t="shared" si="337"/>
        <v>966</v>
      </c>
      <c r="I1667" s="37">
        <f t="shared" si="345"/>
        <v>37343</v>
      </c>
      <c r="J1667" s="37">
        <f t="shared" si="346"/>
        <v>16480</v>
      </c>
      <c r="K1667" s="37">
        <f t="shared" si="338"/>
        <v>54789</v>
      </c>
      <c r="L1667" s="37"/>
      <c r="M1667" s="37">
        <f t="shared" si="347"/>
        <v>12535</v>
      </c>
      <c r="N1667" s="37">
        <f t="shared" si="339"/>
        <v>55766</v>
      </c>
      <c r="O1667" s="37">
        <f t="shared" si="340"/>
        <v>68301</v>
      </c>
      <c r="P1667" s="37">
        <f t="shared" si="341"/>
        <v>68301</v>
      </c>
      <c r="Q1667" s="37">
        <f t="shared" si="342"/>
        <v>64130</v>
      </c>
      <c r="R1667" s="32"/>
    </row>
    <row r="1668" spans="1:18" s="34" customFormat="1" ht="15" x14ac:dyDescent="0.3">
      <c r="A1668" s="53">
        <v>79308</v>
      </c>
      <c r="B1668" s="54" t="s">
        <v>1994</v>
      </c>
      <c r="C1668" s="62">
        <v>6858.96</v>
      </c>
      <c r="D1668" s="35">
        <f t="shared" si="343"/>
        <v>9.4835818025695534E-6</v>
      </c>
      <c r="E1668" s="61">
        <f t="shared" si="335"/>
        <v>55285</v>
      </c>
      <c r="F1668" s="36">
        <f t="shared" si="344"/>
        <v>98168</v>
      </c>
      <c r="G1668" s="36">
        <f t="shared" si="336"/>
        <v>19315</v>
      </c>
      <c r="H1668" s="37">
        <f t="shared" si="337"/>
        <v>153</v>
      </c>
      <c r="I1668" s="37">
        <f t="shared" si="345"/>
        <v>5922</v>
      </c>
      <c r="J1668" s="37">
        <f t="shared" si="346"/>
        <v>2613</v>
      </c>
      <c r="K1668" s="37">
        <f t="shared" si="338"/>
        <v>8688</v>
      </c>
      <c r="L1668" s="37"/>
      <c r="M1668" s="37">
        <f t="shared" si="347"/>
        <v>1988</v>
      </c>
      <c r="N1668" s="37">
        <f t="shared" si="339"/>
        <v>8843</v>
      </c>
      <c r="O1668" s="37">
        <f t="shared" si="340"/>
        <v>10831</v>
      </c>
      <c r="P1668" s="37">
        <f t="shared" si="341"/>
        <v>10831</v>
      </c>
      <c r="Q1668" s="37">
        <f t="shared" si="342"/>
        <v>10170</v>
      </c>
      <c r="R1668" s="32"/>
    </row>
    <row r="1669" spans="1:18" s="34" customFormat="1" ht="15" x14ac:dyDescent="0.3">
      <c r="A1669" s="53">
        <v>79311</v>
      </c>
      <c r="B1669" s="54" t="s">
        <v>1995</v>
      </c>
      <c r="C1669" s="62">
        <v>707.08</v>
      </c>
      <c r="D1669" s="35">
        <f t="shared" si="343"/>
        <v>9.7764836374040374E-7</v>
      </c>
      <c r="E1669" s="61">
        <f t="shared" si="335"/>
        <v>5699</v>
      </c>
      <c r="F1669" s="36">
        <f t="shared" si="344"/>
        <v>10120</v>
      </c>
      <c r="G1669" s="36">
        <f t="shared" si="336"/>
        <v>1991</v>
      </c>
      <c r="H1669" s="37">
        <f t="shared" si="337"/>
        <v>16</v>
      </c>
      <c r="I1669" s="37">
        <f t="shared" si="345"/>
        <v>610</v>
      </c>
      <c r="J1669" s="37">
        <f t="shared" si="346"/>
        <v>269</v>
      </c>
      <c r="K1669" s="37">
        <f t="shared" si="338"/>
        <v>895</v>
      </c>
      <c r="L1669" s="37"/>
      <c r="M1669" s="37">
        <f t="shared" si="347"/>
        <v>205</v>
      </c>
      <c r="N1669" s="37">
        <f t="shared" si="339"/>
        <v>912</v>
      </c>
      <c r="O1669" s="37">
        <f t="shared" si="340"/>
        <v>1117</v>
      </c>
      <c r="P1669" s="37">
        <f t="shared" si="341"/>
        <v>1117</v>
      </c>
      <c r="Q1669" s="37">
        <f t="shared" si="342"/>
        <v>1048</v>
      </c>
      <c r="R1669" s="32"/>
    </row>
    <row r="1670" spans="1:18" s="34" customFormat="1" ht="15" x14ac:dyDescent="0.3">
      <c r="A1670" s="53">
        <v>79312</v>
      </c>
      <c r="B1670" s="54" t="s">
        <v>1996</v>
      </c>
      <c r="C1670" s="62">
        <v>379.84</v>
      </c>
      <c r="D1670" s="35">
        <f t="shared" si="343"/>
        <v>5.2518803315488333E-7</v>
      </c>
      <c r="E1670" s="61">
        <f t="shared" si="335"/>
        <v>3062</v>
      </c>
      <c r="F1670" s="36">
        <f t="shared" si="344"/>
        <v>5436</v>
      </c>
      <c r="G1670" s="36">
        <f t="shared" si="336"/>
        <v>1070</v>
      </c>
      <c r="H1670" s="37">
        <f t="shared" si="337"/>
        <v>8</v>
      </c>
      <c r="I1670" s="37">
        <f t="shared" si="345"/>
        <v>328</v>
      </c>
      <c r="J1670" s="37">
        <f t="shared" si="346"/>
        <v>145</v>
      </c>
      <c r="K1670" s="37">
        <f t="shared" si="338"/>
        <v>481</v>
      </c>
      <c r="L1670" s="37"/>
      <c r="M1670" s="37">
        <f t="shared" si="347"/>
        <v>110</v>
      </c>
      <c r="N1670" s="37">
        <f t="shared" si="339"/>
        <v>490</v>
      </c>
      <c r="O1670" s="37">
        <f t="shared" si="340"/>
        <v>600</v>
      </c>
      <c r="P1670" s="37">
        <f t="shared" si="341"/>
        <v>600</v>
      </c>
      <c r="Q1670" s="37">
        <f t="shared" si="342"/>
        <v>563</v>
      </c>
      <c r="R1670" s="32"/>
    </row>
    <row r="1671" spans="1:18" s="34" customFormat="1" ht="15" x14ac:dyDescent="0.3">
      <c r="A1671" s="53">
        <v>79313</v>
      </c>
      <c r="B1671" s="54" t="s">
        <v>1997</v>
      </c>
      <c r="C1671" s="62">
        <v>420.08</v>
      </c>
      <c r="D1671" s="35">
        <f t="shared" si="343"/>
        <v>5.808261082763885E-7</v>
      </c>
      <c r="E1671" s="61">
        <f t="shared" si="335"/>
        <v>3386</v>
      </c>
      <c r="F1671" s="36">
        <f t="shared" si="344"/>
        <v>6012</v>
      </c>
      <c r="G1671" s="36">
        <f t="shared" si="336"/>
        <v>1183</v>
      </c>
      <c r="H1671" s="37">
        <f t="shared" si="337"/>
        <v>9</v>
      </c>
      <c r="I1671" s="37">
        <f t="shared" si="345"/>
        <v>363</v>
      </c>
      <c r="J1671" s="37">
        <f t="shared" si="346"/>
        <v>160</v>
      </c>
      <c r="K1671" s="37">
        <f t="shared" si="338"/>
        <v>532</v>
      </c>
      <c r="L1671" s="37"/>
      <c r="M1671" s="37">
        <f t="shared" si="347"/>
        <v>122</v>
      </c>
      <c r="N1671" s="37">
        <f t="shared" si="339"/>
        <v>542</v>
      </c>
      <c r="O1671" s="37">
        <f t="shared" si="340"/>
        <v>664</v>
      </c>
      <c r="P1671" s="37">
        <f t="shared" si="341"/>
        <v>664</v>
      </c>
      <c r="Q1671" s="37">
        <f t="shared" si="342"/>
        <v>623</v>
      </c>
      <c r="R1671" s="32"/>
    </row>
    <row r="1672" spans="1:18" s="34" customFormat="1" ht="15" x14ac:dyDescent="0.3">
      <c r="A1672" s="53">
        <v>79314</v>
      </c>
      <c r="B1672" s="54" t="s">
        <v>1998</v>
      </c>
      <c r="C1672" s="62">
        <v>5820.38</v>
      </c>
      <c r="D1672" s="35">
        <f t="shared" si="343"/>
        <v>8.0475829939290768E-6</v>
      </c>
      <c r="E1672" s="61">
        <f t="shared" si="335"/>
        <v>46914</v>
      </c>
      <c r="F1672" s="36">
        <f t="shared" si="344"/>
        <v>83304</v>
      </c>
      <c r="G1672" s="36">
        <f t="shared" si="336"/>
        <v>16390</v>
      </c>
      <c r="H1672" s="37">
        <f t="shared" si="337"/>
        <v>130</v>
      </c>
      <c r="I1672" s="37">
        <f t="shared" si="345"/>
        <v>5025</v>
      </c>
      <c r="J1672" s="37">
        <f t="shared" si="346"/>
        <v>2218</v>
      </c>
      <c r="K1672" s="37">
        <f t="shared" si="338"/>
        <v>7373</v>
      </c>
      <c r="L1672" s="37"/>
      <c r="M1672" s="37">
        <f t="shared" si="347"/>
        <v>1687</v>
      </c>
      <c r="N1672" s="37">
        <f t="shared" si="339"/>
        <v>7504</v>
      </c>
      <c r="O1672" s="37">
        <f t="shared" si="340"/>
        <v>9191</v>
      </c>
      <c r="P1672" s="37">
        <f t="shared" si="341"/>
        <v>9191</v>
      </c>
      <c r="Q1672" s="37">
        <f t="shared" si="342"/>
        <v>8630</v>
      </c>
      <c r="R1672" s="32"/>
    </row>
    <row r="1673" spans="1:18" s="34" customFormat="1" ht="15" x14ac:dyDescent="0.3">
      <c r="A1673" s="53">
        <v>79538</v>
      </c>
      <c r="B1673" s="54" t="s">
        <v>1999</v>
      </c>
      <c r="C1673" s="62">
        <v>313108.15000000002</v>
      </c>
      <c r="D1673" s="35">
        <f t="shared" si="343"/>
        <v>4.3292084420615051E-4</v>
      </c>
      <c r="E1673" s="61">
        <f t="shared" si="335"/>
        <v>2523737</v>
      </c>
      <c r="F1673" s="36">
        <f t="shared" si="344"/>
        <v>4481341</v>
      </c>
      <c r="G1673" s="36">
        <f t="shared" si="336"/>
        <v>881719</v>
      </c>
      <c r="H1673" s="37">
        <f t="shared" si="337"/>
        <v>6996</v>
      </c>
      <c r="I1673" s="37">
        <f t="shared" si="345"/>
        <v>270328</v>
      </c>
      <c r="J1673" s="37">
        <f t="shared" si="346"/>
        <v>119304</v>
      </c>
      <c r="K1673" s="37">
        <f t="shared" si="338"/>
        <v>396628</v>
      </c>
      <c r="L1673" s="37"/>
      <c r="M1673" s="37">
        <f t="shared" si="347"/>
        <v>90740</v>
      </c>
      <c r="N1673" s="37">
        <f t="shared" si="339"/>
        <v>403699</v>
      </c>
      <c r="O1673" s="37">
        <f t="shared" si="340"/>
        <v>494439</v>
      </c>
      <c r="P1673" s="37">
        <f t="shared" si="341"/>
        <v>494439</v>
      </c>
      <c r="Q1673" s="37">
        <f t="shared" si="342"/>
        <v>464245</v>
      </c>
      <c r="R1673" s="32"/>
    </row>
    <row r="1674" spans="1:18" s="34" customFormat="1" ht="15" x14ac:dyDescent="0.3">
      <c r="A1674" s="53">
        <v>79541</v>
      </c>
      <c r="B1674" s="54" t="s">
        <v>2000</v>
      </c>
      <c r="C1674" s="62">
        <v>1144993</v>
      </c>
      <c r="D1674" s="35">
        <f t="shared" si="343"/>
        <v>1.583131375437314E-3</v>
      </c>
      <c r="E1674" s="61">
        <f t="shared" si="335"/>
        <v>9228954</v>
      </c>
      <c r="F1674" s="36">
        <f t="shared" si="344"/>
        <v>16387643</v>
      </c>
      <c r="G1674" s="36">
        <f t="shared" si="336"/>
        <v>3224324</v>
      </c>
      <c r="H1674" s="37">
        <f t="shared" si="337"/>
        <v>25585</v>
      </c>
      <c r="I1674" s="37">
        <f t="shared" si="345"/>
        <v>988553</v>
      </c>
      <c r="J1674" s="37">
        <f t="shared" si="346"/>
        <v>436279</v>
      </c>
      <c r="K1674" s="37">
        <f t="shared" si="338"/>
        <v>1450417</v>
      </c>
      <c r="L1674" s="37"/>
      <c r="M1674" s="37">
        <f t="shared" si="347"/>
        <v>331825</v>
      </c>
      <c r="N1674" s="37">
        <f t="shared" si="339"/>
        <v>1476271</v>
      </c>
      <c r="O1674" s="37">
        <f t="shared" si="340"/>
        <v>1808096</v>
      </c>
      <c r="P1674" s="37">
        <f t="shared" si="341"/>
        <v>1808096</v>
      </c>
      <c r="Q1674" s="37">
        <f t="shared" si="342"/>
        <v>1697678</v>
      </c>
      <c r="R1674" s="32"/>
    </row>
    <row r="1675" spans="1:18" s="34" customFormat="1" ht="15" x14ac:dyDescent="0.3">
      <c r="A1675" s="53">
        <v>79543</v>
      </c>
      <c r="B1675" s="54" t="s">
        <v>2001</v>
      </c>
      <c r="C1675" s="62">
        <v>380182.26</v>
      </c>
      <c r="D1675" s="35">
        <f t="shared" si="343"/>
        <v>5.2566126097772356E-4</v>
      </c>
      <c r="E1675" s="61">
        <f t="shared" si="335"/>
        <v>3064372</v>
      </c>
      <c r="F1675" s="36">
        <f t="shared" si="344"/>
        <v>5441336</v>
      </c>
      <c r="G1675" s="36">
        <f t="shared" si="336"/>
        <v>1070601</v>
      </c>
      <c r="H1675" s="37">
        <f t="shared" si="337"/>
        <v>8495</v>
      </c>
      <c r="I1675" s="37">
        <f t="shared" si="345"/>
        <v>328238</v>
      </c>
      <c r="J1675" s="37">
        <f t="shared" si="346"/>
        <v>144862</v>
      </c>
      <c r="K1675" s="37">
        <f t="shared" si="338"/>
        <v>481595</v>
      </c>
      <c r="L1675" s="37"/>
      <c r="M1675" s="37">
        <f t="shared" si="347"/>
        <v>110179</v>
      </c>
      <c r="N1675" s="37">
        <f t="shared" si="339"/>
        <v>490180</v>
      </c>
      <c r="O1675" s="37">
        <f t="shared" si="340"/>
        <v>600359</v>
      </c>
      <c r="P1675" s="37">
        <f t="shared" si="341"/>
        <v>600359</v>
      </c>
      <c r="Q1675" s="37">
        <f t="shared" si="342"/>
        <v>563695</v>
      </c>
    </row>
    <row r="1676" spans="1:18" s="34" customFormat="1" ht="15" x14ac:dyDescent="0.3">
      <c r="A1676" s="53">
        <v>79701</v>
      </c>
      <c r="B1676" s="54" t="s">
        <v>2002</v>
      </c>
      <c r="C1676" s="62">
        <v>29671.56</v>
      </c>
      <c r="D1676" s="35">
        <f t="shared" si="343"/>
        <v>4.102555875378347E-5</v>
      </c>
      <c r="E1676" s="61">
        <f t="shared" ref="E1676:E1739" si="348">ROUND(D1676*$E$10,0)</f>
        <v>239161</v>
      </c>
      <c r="F1676" s="36">
        <f t="shared" ref="F1676:F1739" si="349">+ROUND(D1676*$F$10,0)</f>
        <v>424672</v>
      </c>
      <c r="G1676" s="36">
        <f t="shared" ref="G1676:G1739" si="350">+ROUND(D1676*$G$10,0)</f>
        <v>83556</v>
      </c>
      <c r="H1676" s="37">
        <f t="shared" ref="H1676:H1739" si="351">ROUND(D1676*$H$10,0)</f>
        <v>663</v>
      </c>
      <c r="I1676" s="37">
        <f t="shared" ref="I1676:I1739" si="352">ROUND(D1676*$I$10,0)</f>
        <v>25618</v>
      </c>
      <c r="J1676" s="37">
        <f t="shared" ref="J1676:J1739" si="353">ROUND(D1676*$J$10,0)</f>
        <v>11306</v>
      </c>
      <c r="K1676" s="37">
        <f t="shared" ref="K1676:K1739" si="354">ROUND(SUM(H1676:J1676),0)</f>
        <v>37587</v>
      </c>
      <c r="L1676" s="37"/>
      <c r="M1676" s="37">
        <f t="shared" ref="M1676:M1739" si="355">ROUND(D1676*$M$10,0)</f>
        <v>8599</v>
      </c>
      <c r="N1676" s="37">
        <f t="shared" ref="N1676:N1739" si="356">ROUND(D1676*$N$10,0)</f>
        <v>38256</v>
      </c>
      <c r="O1676" s="37">
        <f t="shared" ref="O1676:O1739" si="357">ROUND(SUM(L1676:N1676),0)</f>
        <v>46855</v>
      </c>
      <c r="P1676" s="37">
        <f t="shared" ref="P1676:P1739" si="358">ROUND(SUM(M1676:N1676),0)</f>
        <v>46855</v>
      </c>
      <c r="Q1676" s="37">
        <f t="shared" ref="Q1676:Q1739" si="359">ROUND(D1676*$Q$10,0)</f>
        <v>43994</v>
      </c>
    </row>
    <row r="1677" spans="1:18" s="34" customFormat="1" ht="15" x14ac:dyDescent="0.3">
      <c r="A1677" s="53">
        <v>79702</v>
      </c>
      <c r="B1677" s="54" t="s">
        <v>2003</v>
      </c>
      <c r="C1677" s="62">
        <v>22460.02</v>
      </c>
      <c r="D1677" s="35">
        <f t="shared" ref="D1677:D1740" si="360">+C1677/$C$10</f>
        <v>3.1054480119048398E-5</v>
      </c>
      <c r="E1677" s="61">
        <f t="shared" si="348"/>
        <v>181034</v>
      </c>
      <c r="F1677" s="36">
        <f t="shared" si="349"/>
        <v>321458</v>
      </c>
      <c r="G1677" s="36">
        <f t="shared" si="350"/>
        <v>63248</v>
      </c>
      <c r="H1677" s="37">
        <f t="shared" si="351"/>
        <v>502</v>
      </c>
      <c r="I1677" s="37">
        <f t="shared" si="352"/>
        <v>19391</v>
      </c>
      <c r="J1677" s="37">
        <f t="shared" si="353"/>
        <v>8558</v>
      </c>
      <c r="K1677" s="37">
        <f t="shared" si="354"/>
        <v>28451</v>
      </c>
      <c r="L1677" s="37"/>
      <c r="M1677" s="37">
        <f t="shared" si="355"/>
        <v>6509</v>
      </c>
      <c r="N1677" s="37">
        <f t="shared" si="356"/>
        <v>28958</v>
      </c>
      <c r="O1677" s="37">
        <f t="shared" si="357"/>
        <v>35467</v>
      </c>
      <c r="P1677" s="37">
        <f t="shared" si="358"/>
        <v>35467</v>
      </c>
      <c r="Q1677" s="37">
        <f t="shared" si="359"/>
        <v>33301</v>
      </c>
    </row>
    <row r="1678" spans="1:18" s="34" customFormat="1" ht="15" x14ac:dyDescent="0.3">
      <c r="A1678" s="53">
        <v>80201</v>
      </c>
      <c r="B1678" s="54" t="s">
        <v>2004</v>
      </c>
      <c r="C1678" s="62">
        <v>241939.89</v>
      </c>
      <c r="D1678" s="35">
        <f t="shared" si="360"/>
        <v>3.3451962660806879E-4</v>
      </c>
      <c r="E1678" s="61">
        <f t="shared" si="348"/>
        <v>1950101</v>
      </c>
      <c r="F1678" s="36">
        <f t="shared" si="349"/>
        <v>3462750</v>
      </c>
      <c r="G1678" s="36">
        <f t="shared" si="350"/>
        <v>681308</v>
      </c>
      <c r="H1678" s="37">
        <f t="shared" si="351"/>
        <v>5406</v>
      </c>
      <c r="I1678" s="37">
        <f t="shared" si="352"/>
        <v>208884</v>
      </c>
      <c r="J1678" s="37">
        <f t="shared" si="353"/>
        <v>92187</v>
      </c>
      <c r="K1678" s="37">
        <f t="shared" si="354"/>
        <v>306477</v>
      </c>
      <c r="L1678" s="37"/>
      <c r="M1678" s="37">
        <f t="shared" si="355"/>
        <v>70115</v>
      </c>
      <c r="N1678" s="37">
        <f t="shared" si="356"/>
        <v>311940</v>
      </c>
      <c r="O1678" s="37">
        <f t="shared" si="357"/>
        <v>382055</v>
      </c>
      <c r="P1678" s="37">
        <f t="shared" si="358"/>
        <v>382055</v>
      </c>
      <c r="Q1678" s="37">
        <f t="shared" si="359"/>
        <v>358724</v>
      </c>
    </row>
    <row r="1679" spans="1:18" s="34" customFormat="1" ht="15" x14ac:dyDescent="0.3">
      <c r="A1679" s="53">
        <v>80203</v>
      </c>
      <c r="B1679" s="54" t="s">
        <v>2005</v>
      </c>
      <c r="C1679" s="62">
        <v>708543.22</v>
      </c>
      <c r="D1679" s="35">
        <f t="shared" si="360"/>
        <v>9.7967149356841779E-4</v>
      </c>
      <c r="E1679" s="61">
        <f t="shared" si="348"/>
        <v>5711050</v>
      </c>
      <c r="F1679" s="36">
        <f t="shared" si="349"/>
        <v>10140982</v>
      </c>
      <c r="G1679" s="36">
        <f t="shared" si="350"/>
        <v>1995273</v>
      </c>
      <c r="H1679" s="37">
        <f t="shared" si="351"/>
        <v>15833</v>
      </c>
      <c r="I1679" s="37">
        <f t="shared" si="352"/>
        <v>611735</v>
      </c>
      <c r="J1679" s="37">
        <f t="shared" si="353"/>
        <v>269978</v>
      </c>
      <c r="K1679" s="37">
        <f t="shared" si="354"/>
        <v>897546</v>
      </c>
      <c r="L1679" s="37"/>
      <c r="M1679" s="37">
        <f t="shared" si="355"/>
        <v>205340</v>
      </c>
      <c r="N1679" s="37">
        <f t="shared" si="356"/>
        <v>913544</v>
      </c>
      <c r="O1679" s="37">
        <f t="shared" si="357"/>
        <v>1118884</v>
      </c>
      <c r="P1679" s="37">
        <f t="shared" si="358"/>
        <v>1118884</v>
      </c>
      <c r="Q1679" s="37">
        <f t="shared" si="359"/>
        <v>1050555</v>
      </c>
    </row>
    <row r="1680" spans="1:18" s="34" customFormat="1" ht="15" x14ac:dyDescent="0.3">
      <c r="A1680" s="53">
        <v>80204</v>
      </c>
      <c r="B1680" s="54" t="s">
        <v>2006</v>
      </c>
      <c r="C1680" s="62">
        <v>4766.63</v>
      </c>
      <c r="D1680" s="35">
        <f t="shared" si="360"/>
        <v>6.590609294642644E-6</v>
      </c>
      <c r="E1680" s="61">
        <f t="shared" si="348"/>
        <v>38420</v>
      </c>
      <c r="F1680" s="36">
        <f t="shared" si="349"/>
        <v>68222</v>
      </c>
      <c r="G1680" s="36">
        <f t="shared" si="350"/>
        <v>13423</v>
      </c>
      <c r="H1680" s="37">
        <f t="shared" si="351"/>
        <v>107</v>
      </c>
      <c r="I1680" s="37">
        <f t="shared" si="352"/>
        <v>4115</v>
      </c>
      <c r="J1680" s="37">
        <f t="shared" si="353"/>
        <v>1816</v>
      </c>
      <c r="K1680" s="37">
        <f t="shared" si="354"/>
        <v>6038</v>
      </c>
      <c r="L1680" s="37"/>
      <c r="M1680" s="37">
        <f t="shared" si="355"/>
        <v>1381</v>
      </c>
      <c r="N1680" s="37">
        <f t="shared" si="356"/>
        <v>6146</v>
      </c>
      <c r="O1680" s="37">
        <f t="shared" si="357"/>
        <v>7527</v>
      </c>
      <c r="P1680" s="37">
        <f t="shared" si="358"/>
        <v>7527</v>
      </c>
      <c r="Q1680" s="37">
        <f t="shared" si="359"/>
        <v>7067</v>
      </c>
    </row>
    <row r="1681" spans="1:17" s="34" customFormat="1" ht="15" x14ac:dyDescent="0.3">
      <c r="A1681" s="53">
        <v>80207</v>
      </c>
      <c r="B1681" s="54" t="s">
        <v>2007</v>
      </c>
      <c r="C1681" s="62">
        <v>7029.5</v>
      </c>
      <c r="D1681" s="35">
        <f t="shared" si="360"/>
        <v>9.7193799469836055E-6</v>
      </c>
      <c r="E1681" s="61">
        <f t="shared" si="348"/>
        <v>56660</v>
      </c>
      <c r="F1681" s="36">
        <f t="shared" si="349"/>
        <v>100609</v>
      </c>
      <c r="G1681" s="36">
        <f t="shared" si="350"/>
        <v>19795</v>
      </c>
      <c r="H1681" s="37">
        <f t="shared" si="351"/>
        <v>157</v>
      </c>
      <c r="I1681" s="37">
        <f t="shared" si="352"/>
        <v>6069</v>
      </c>
      <c r="J1681" s="37">
        <f t="shared" si="353"/>
        <v>2678</v>
      </c>
      <c r="K1681" s="37">
        <f t="shared" si="354"/>
        <v>8904</v>
      </c>
      <c r="L1681" s="37"/>
      <c r="M1681" s="37">
        <f t="shared" si="355"/>
        <v>2037</v>
      </c>
      <c r="N1681" s="37">
        <f t="shared" si="356"/>
        <v>9063</v>
      </c>
      <c r="O1681" s="37">
        <f t="shared" si="357"/>
        <v>11100</v>
      </c>
      <c r="P1681" s="37">
        <f t="shared" si="358"/>
        <v>11100</v>
      </c>
      <c r="Q1681" s="37">
        <f t="shared" si="359"/>
        <v>10423</v>
      </c>
    </row>
    <row r="1682" spans="1:17" s="34" customFormat="1" ht="15" x14ac:dyDescent="0.3">
      <c r="A1682" s="53">
        <v>80301</v>
      </c>
      <c r="B1682" s="54" t="s">
        <v>2008</v>
      </c>
      <c r="C1682" s="62">
        <v>6182.58</v>
      </c>
      <c r="D1682" s="35">
        <f t="shared" si="360"/>
        <v>8.5483809762603167E-6</v>
      </c>
      <c r="E1682" s="61">
        <f t="shared" si="348"/>
        <v>49833</v>
      </c>
      <c r="F1682" s="36">
        <f t="shared" si="349"/>
        <v>88488</v>
      </c>
      <c r="G1682" s="36">
        <f t="shared" si="350"/>
        <v>17410</v>
      </c>
      <c r="H1682" s="37">
        <f t="shared" si="351"/>
        <v>138</v>
      </c>
      <c r="I1682" s="37">
        <f t="shared" si="352"/>
        <v>5338</v>
      </c>
      <c r="J1682" s="37">
        <f t="shared" si="353"/>
        <v>2356</v>
      </c>
      <c r="K1682" s="37">
        <f t="shared" si="354"/>
        <v>7832</v>
      </c>
      <c r="L1682" s="37"/>
      <c r="M1682" s="37">
        <f t="shared" si="355"/>
        <v>1792</v>
      </c>
      <c r="N1682" s="37">
        <f t="shared" si="356"/>
        <v>7971</v>
      </c>
      <c r="O1682" s="37">
        <f t="shared" si="357"/>
        <v>9763</v>
      </c>
      <c r="P1682" s="37">
        <f t="shared" si="358"/>
        <v>9763</v>
      </c>
      <c r="Q1682" s="37">
        <f t="shared" si="359"/>
        <v>9167</v>
      </c>
    </row>
    <row r="1683" spans="1:17" s="34" customFormat="1" ht="15" x14ac:dyDescent="0.3">
      <c r="A1683" s="53">
        <v>80303</v>
      </c>
      <c r="B1683" s="54" t="s">
        <v>2009</v>
      </c>
      <c r="C1683" s="62">
        <v>39843.21</v>
      </c>
      <c r="D1683" s="35">
        <f t="shared" si="360"/>
        <v>5.5089451070126848E-5</v>
      </c>
      <c r="E1683" s="61">
        <f t="shared" si="348"/>
        <v>321147</v>
      </c>
      <c r="F1683" s="36">
        <f t="shared" si="349"/>
        <v>570254</v>
      </c>
      <c r="G1683" s="36">
        <f t="shared" si="350"/>
        <v>112199</v>
      </c>
      <c r="H1683" s="37">
        <f t="shared" si="351"/>
        <v>890</v>
      </c>
      <c r="I1683" s="37">
        <f t="shared" si="352"/>
        <v>34399</v>
      </c>
      <c r="J1683" s="37">
        <f t="shared" si="353"/>
        <v>15182</v>
      </c>
      <c r="K1683" s="37">
        <f t="shared" si="354"/>
        <v>50471</v>
      </c>
      <c r="L1683" s="37"/>
      <c r="M1683" s="37">
        <f t="shared" si="355"/>
        <v>11547</v>
      </c>
      <c r="N1683" s="37">
        <f t="shared" si="356"/>
        <v>51371</v>
      </c>
      <c r="O1683" s="37">
        <f t="shared" si="357"/>
        <v>62918</v>
      </c>
      <c r="P1683" s="37">
        <f t="shared" si="358"/>
        <v>62918</v>
      </c>
      <c r="Q1683" s="37">
        <f t="shared" si="359"/>
        <v>59075</v>
      </c>
    </row>
    <row r="1684" spans="1:17" s="34" customFormat="1" ht="15" x14ac:dyDescent="0.3">
      <c r="A1684" s="53">
        <v>80307</v>
      </c>
      <c r="B1684" s="54" t="s">
        <v>2010</v>
      </c>
      <c r="C1684" s="62">
        <v>3265.4</v>
      </c>
      <c r="D1684" s="35">
        <f t="shared" si="360"/>
        <v>4.5149247142585198E-6</v>
      </c>
      <c r="E1684" s="61">
        <f t="shared" si="348"/>
        <v>26320</v>
      </c>
      <c r="F1684" s="36">
        <f t="shared" si="349"/>
        <v>46736</v>
      </c>
      <c r="G1684" s="36">
        <f t="shared" si="350"/>
        <v>9195</v>
      </c>
      <c r="H1684" s="37">
        <f t="shared" si="351"/>
        <v>73</v>
      </c>
      <c r="I1684" s="37">
        <f t="shared" si="352"/>
        <v>2819</v>
      </c>
      <c r="J1684" s="37">
        <f t="shared" si="353"/>
        <v>1244</v>
      </c>
      <c r="K1684" s="37">
        <f t="shared" si="354"/>
        <v>4136</v>
      </c>
      <c r="L1684" s="37"/>
      <c r="M1684" s="37">
        <f t="shared" si="355"/>
        <v>946</v>
      </c>
      <c r="N1684" s="37">
        <f t="shared" si="356"/>
        <v>4210</v>
      </c>
      <c r="O1684" s="37">
        <f t="shared" si="357"/>
        <v>5156</v>
      </c>
      <c r="P1684" s="37">
        <f t="shared" si="358"/>
        <v>5156</v>
      </c>
      <c r="Q1684" s="37">
        <f t="shared" si="359"/>
        <v>4842</v>
      </c>
    </row>
    <row r="1685" spans="1:17" s="34" customFormat="1" ht="15" x14ac:dyDescent="0.3">
      <c r="A1685" s="53">
        <v>80308</v>
      </c>
      <c r="B1685" s="54" t="s">
        <v>2011</v>
      </c>
      <c r="C1685" s="62">
        <v>907.65</v>
      </c>
      <c r="D1685" s="35">
        <f t="shared" si="360"/>
        <v>1.2549676661042279E-6</v>
      </c>
      <c r="E1685" s="61">
        <f t="shared" si="348"/>
        <v>7316</v>
      </c>
      <c r="F1685" s="36">
        <f t="shared" si="349"/>
        <v>12991</v>
      </c>
      <c r="G1685" s="36">
        <f t="shared" si="350"/>
        <v>2556</v>
      </c>
      <c r="H1685" s="37">
        <f t="shared" si="351"/>
        <v>20</v>
      </c>
      <c r="I1685" s="37">
        <f t="shared" si="352"/>
        <v>784</v>
      </c>
      <c r="J1685" s="37">
        <f t="shared" si="353"/>
        <v>346</v>
      </c>
      <c r="K1685" s="37">
        <f t="shared" si="354"/>
        <v>1150</v>
      </c>
      <c r="L1685" s="37"/>
      <c r="M1685" s="37">
        <f t="shared" si="355"/>
        <v>263</v>
      </c>
      <c r="N1685" s="37">
        <f t="shared" si="356"/>
        <v>1170</v>
      </c>
      <c r="O1685" s="37">
        <f t="shared" si="357"/>
        <v>1433</v>
      </c>
      <c r="P1685" s="37">
        <f t="shared" si="358"/>
        <v>1433</v>
      </c>
      <c r="Q1685" s="37">
        <f t="shared" si="359"/>
        <v>1346</v>
      </c>
    </row>
    <row r="1686" spans="1:17" s="34" customFormat="1" ht="15" x14ac:dyDescent="0.3">
      <c r="A1686" s="53">
        <v>80309</v>
      </c>
      <c r="B1686" s="54" t="s">
        <v>2012</v>
      </c>
      <c r="C1686" s="62">
        <v>47.2</v>
      </c>
      <c r="D1686" s="35">
        <f t="shared" si="360"/>
        <v>6.5261360480493098E-8</v>
      </c>
      <c r="E1686" s="61">
        <f t="shared" si="348"/>
        <v>380</v>
      </c>
      <c r="F1686" s="36">
        <f t="shared" si="349"/>
        <v>676</v>
      </c>
      <c r="G1686" s="36">
        <f t="shared" si="350"/>
        <v>133</v>
      </c>
      <c r="H1686" s="37">
        <f t="shared" si="351"/>
        <v>1</v>
      </c>
      <c r="I1686" s="37">
        <f t="shared" si="352"/>
        <v>41</v>
      </c>
      <c r="J1686" s="37">
        <f t="shared" si="353"/>
        <v>18</v>
      </c>
      <c r="K1686" s="37">
        <f t="shared" si="354"/>
        <v>60</v>
      </c>
      <c r="L1686" s="37"/>
      <c r="M1686" s="37">
        <f t="shared" si="355"/>
        <v>14</v>
      </c>
      <c r="N1686" s="37">
        <f t="shared" si="356"/>
        <v>61</v>
      </c>
      <c r="O1686" s="37">
        <f t="shared" si="357"/>
        <v>75</v>
      </c>
      <c r="P1686" s="37">
        <f t="shared" si="358"/>
        <v>75</v>
      </c>
      <c r="Q1686" s="37">
        <f t="shared" si="359"/>
        <v>70</v>
      </c>
    </row>
    <row r="1687" spans="1:17" s="34" customFormat="1" ht="15" x14ac:dyDescent="0.3">
      <c r="A1687" s="53">
        <v>80310</v>
      </c>
      <c r="B1687" s="54" t="s">
        <v>2013</v>
      </c>
      <c r="C1687" s="62">
        <v>113.28</v>
      </c>
      <c r="D1687" s="35">
        <f t="shared" si="360"/>
        <v>1.5662726515318342E-7</v>
      </c>
      <c r="E1687" s="61">
        <f t="shared" si="348"/>
        <v>913</v>
      </c>
      <c r="F1687" s="36">
        <f t="shared" si="349"/>
        <v>1621</v>
      </c>
      <c r="G1687" s="36">
        <f t="shared" si="350"/>
        <v>319</v>
      </c>
      <c r="H1687" s="37">
        <f t="shared" si="351"/>
        <v>3</v>
      </c>
      <c r="I1687" s="37">
        <f t="shared" si="352"/>
        <v>98</v>
      </c>
      <c r="J1687" s="37">
        <f t="shared" si="353"/>
        <v>43</v>
      </c>
      <c r="K1687" s="37">
        <f t="shared" si="354"/>
        <v>144</v>
      </c>
      <c r="L1687" s="37"/>
      <c r="M1687" s="37">
        <f t="shared" si="355"/>
        <v>33</v>
      </c>
      <c r="N1687" s="37">
        <f t="shared" si="356"/>
        <v>146</v>
      </c>
      <c r="O1687" s="37">
        <f t="shared" si="357"/>
        <v>179</v>
      </c>
      <c r="P1687" s="37">
        <f t="shared" si="358"/>
        <v>179</v>
      </c>
      <c r="Q1687" s="37">
        <f t="shared" si="359"/>
        <v>168</v>
      </c>
    </row>
    <row r="1688" spans="1:17" s="34" customFormat="1" ht="15" x14ac:dyDescent="0.3">
      <c r="A1688" s="53">
        <v>80315</v>
      </c>
      <c r="B1688" s="54" t="s">
        <v>2014</v>
      </c>
      <c r="C1688" s="62">
        <v>5194.6899999999996</v>
      </c>
      <c r="D1688" s="35">
        <f t="shared" si="360"/>
        <v>7.1824689973392506E-6</v>
      </c>
      <c r="E1688" s="61">
        <f t="shared" si="348"/>
        <v>41871</v>
      </c>
      <c r="F1688" s="36">
        <f t="shared" si="349"/>
        <v>74349</v>
      </c>
      <c r="G1688" s="36">
        <f t="shared" si="350"/>
        <v>14628</v>
      </c>
      <c r="H1688" s="37">
        <f t="shared" si="351"/>
        <v>116</v>
      </c>
      <c r="I1688" s="37">
        <f t="shared" si="352"/>
        <v>4485</v>
      </c>
      <c r="J1688" s="37">
        <f t="shared" si="353"/>
        <v>1979</v>
      </c>
      <c r="K1688" s="37">
        <f t="shared" si="354"/>
        <v>6580</v>
      </c>
      <c r="L1688" s="37"/>
      <c r="M1688" s="37">
        <f t="shared" si="355"/>
        <v>1505</v>
      </c>
      <c r="N1688" s="37">
        <f t="shared" si="356"/>
        <v>6698</v>
      </c>
      <c r="O1688" s="37">
        <f t="shared" si="357"/>
        <v>8203</v>
      </c>
      <c r="P1688" s="37">
        <f t="shared" si="358"/>
        <v>8203</v>
      </c>
      <c r="Q1688" s="37">
        <f t="shared" si="359"/>
        <v>7702</v>
      </c>
    </row>
    <row r="1689" spans="1:17" s="34" customFormat="1" ht="15" x14ac:dyDescent="0.3">
      <c r="A1689" s="53">
        <v>80552</v>
      </c>
      <c r="B1689" s="54" t="s">
        <v>2015</v>
      </c>
      <c r="C1689" s="62">
        <v>449370.51</v>
      </c>
      <c r="D1689" s="35">
        <f t="shared" si="360"/>
        <v>6.2132480598332688E-4</v>
      </c>
      <c r="E1689" s="61">
        <f t="shared" si="348"/>
        <v>3622048</v>
      </c>
      <c r="F1689" s="36">
        <f t="shared" si="349"/>
        <v>6431588</v>
      </c>
      <c r="G1689" s="36">
        <f t="shared" si="350"/>
        <v>1265437</v>
      </c>
      <c r="H1689" s="37">
        <f t="shared" si="351"/>
        <v>10041</v>
      </c>
      <c r="I1689" s="37">
        <f t="shared" si="352"/>
        <v>387973</v>
      </c>
      <c r="J1689" s="37">
        <f t="shared" si="353"/>
        <v>171225</v>
      </c>
      <c r="K1689" s="37">
        <f t="shared" si="354"/>
        <v>569239</v>
      </c>
      <c r="L1689" s="37"/>
      <c r="M1689" s="37">
        <f t="shared" si="355"/>
        <v>130230</v>
      </c>
      <c r="N1689" s="37">
        <f t="shared" si="356"/>
        <v>579386</v>
      </c>
      <c r="O1689" s="37">
        <f t="shared" si="357"/>
        <v>709616</v>
      </c>
      <c r="P1689" s="37">
        <f t="shared" si="358"/>
        <v>709616</v>
      </c>
      <c r="Q1689" s="37">
        <f t="shared" si="359"/>
        <v>666281</v>
      </c>
    </row>
    <row r="1690" spans="1:17" s="34" customFormat="1" ht="15" x14ac:dyDescent="0.3">
      <c r="A1690" s="53">
        <v>80553</v>
      </c>
      <c r="B1690" s="54" t="s">
        <v>2016</v>
      </c>
      <c r="C1690" s="62">
        <v>108258.7</v>
      </c>
      <c r="D1690" s="35">
        <f t="shared" si="360"/>
        <v>1.49684534869694E-4</v>
      </c>
      <c r="E1690" s="61">
        <f t="shared" si="348"/>
        <v>872594</v>
      </c>
      <c r="F1690" s="36">
        <f t="shared" si="349"/>
        <v>1549446</v>
      </c>
      <c r="G1690" s="36">
        <f t="shared" si="350"/>
        <v>304859</v>
      </c>
      <c r="H1690" s="37">
        <f t="shared" si="351"/>
        <v>2419</v>
      </c>
      <c r="I1690" s="37">
        <f t="shared" si="352"/>
        <v>93467</v>
      </c>
      <c r="J1690" s="37">
        <f t="shared" si="353"/>
        <v>41250</v>
      </c>
      <c r="K1690" s="37">
        <f t="shared" si="354"/>
        <v>137136</v>
      </c>
      <c r="L1690" s="37"/>
      <c r="M1690" s="37">
        <f t="shared" si="355"/>
        <v>31374</v>
      </c>
      <c r="N1690" s="37">
        <f t="shared" si="356"/>
        <v>139581</v>
      </c>
      <c r="O1690" s="37">
        <f t="shared" si="357"/>
        <v>170955</v>
      </c>
      <c r="P1690" s="37">
        <f t="shared" si="358"/>
        <v>170955</v>
      </c>
      <c r="Q1690" s="37">
        <f t="shared" si="359"/>
        <v>160515</v>
      </c>
    </row>
    <row r="1691" spans="1:17" s="34" customFormat="1" ht="15" x14ac:dyDescent="0.3">
      <c r="A1691" s="53">
        <v>81201</v>
      </c>
      <c r="B1691" s="54" t="s">
        <v>2017</v>
      </c>
      <c r="C1691" s="62">
        <v>287776.02</v>
      </c>
      <c r="D1691" s="35">
        <f t="shared" si="360"/>
        <v>3.9789522412842355E-4</v>
      </c>
      <c r="E1691" s="61">
        <f t="shared" si="348"/>
        <v>2319553</v>
      </c>
      <c r="F1691" s="36">
        <f t="shared" si="349"/>
        <v>4118777</v>
      </c>
      <c r="G1691" s="36">
        <f t="shared" si="350"/>
        <v>810383</v>
      </c>
      <c r="H1691" s="37">
        <f t="shared" si="351"/>
        <v>6430</v>
      </c>
      <c r="I1691" s="37">
        <f t="shared" si="352"/>
        <v>248457</v>
      </c>
      <c r="J1691" s="37">
        <f t="shared" si="353"/>
        <v>109652</v>
      </c>
      <c r="K1691" s="37">
        <f t="shared" si="354"/>
        <v>364539</v>
      </c>
      <c r="L1691" s="37"/>
      <c r="M1691" s="37">
        <f t="shared" si="355"/>
        <v>83399</v>
      </c>
      <c r="N1691" s="37">
        <f t="shared" si="356"/>
        <v>371038</v>
      </c>
      <c r="O1691" s="37">
        <f t="shared" si="357"/>
        <v>454437</v>
      </c>
      <c r="P1691" s="37">
        <f t="shared" si="358"/>
        <v>454437</v>
      </c>
      <c r="Q1691" s="37">
        <f t="shared" si="359"/>
        <v>426685</v>
      </c>
    </row>
    <row r="1692" spans="1:17" s="34" customFormat="1" ht="15" x14ac:dyDescent="0.3">
      <c r="A1692" s="53">
        <v>81203</v>
      </c>
      <c r="B1692" s="54" t="s">
        <v>2018</v>
      </c>
      <c r="C1692" s="62">
        <v>8201.82</v>
      </c>
      <c r="D1692" s="35">
        <f t="shared" si="360"/>
        <v>1.1340295161358428E-5</v>
      </c>
      <c r="E1692" s="61">
        <f t="shared" si="348"/>
        <v>66109</v>
      </c>
      <c r="F1692" s="36">
        <f t="shared" si="349"/>
        <v>117388</v>
      </c>
      <c r="G1692" s="36">
        <f t="shared" si="350"/>
        <v>23096</v>
      </c>
      <c r="H1692" s="37">
        <f t="shared" si="351"/>
        <v>183</v>
      </c>
      <c r="I1692" s="37">
        <f t="shared" si="352"/>
        <v>7081</v>
      </c>
      <c r="J1692" s="37">
        <f t="shared" si="353"/>
        <v>3125</v>
      </c>
      <c r="K1692" s="37">
        <f t="shared" si="354"/>
        <v>10389</v>
      </c>
      <c r="L1692" s="37"/>
      <c r="M1692" s="37">
        <f t="shared" si="355"/>
        <v>2377</v>
      </c>
      <c r="N1692" s="37">
        <f t="shared" si="356"/>
        <v>10575</v>
      </c>
      <c r="O1692" s="37">
        <f t="shared" si="357"/>
        <v>12952</v>
      </c>
      <c r="P1692" s="37">
        <f t="shared" si="358"/>
        <v>12952</v>
      </c>
      <c r="Q1692" s="37">
        <f t="shared" si="359"/>
        <v>12161</v>
      </c>
    </row>
    <row r="1693" spans="1:17" s="34" customFormat="1" ht="15" x14ac:dyDescent="0.3">
      <c r="A1693" s="53">
        <v>81204</v>
      </c>
      <c r="B1693" s="54" t="s">
        <v>2019</v>
      </c>
      <c r="C1693" s="62">
        <v>15831.6</v>
      </c>
      <c r="D1693" s="35">
        <f t="shared" si="360"/>
        <v>2.18896558174359E-5</v>
      </c>
      <c r="E1693" s="61">
        <f t="shared" si="348"/>
        <v>127607</v>
      </c>
      <c r="F1693" s="36">
        <f t="shared" si="349"/>
        <v>226589</v>
      </c>
      <c r="G1693" s="36">
        <f t="shared" si="350"/>
        <v>44582</v>
      </c>
      <c r="H1693" s="37">
        <f t="shared" si="351"/>
        <v>354</v>
      </c>
      <c r="I1693" s="37">
        <f t="shared" si="352"/>
        <v>13669</v>
      </c>
      <c r="J1693" s="37">
        <f t="shared" si="353"/>
        <v>6032</v>
      </c>
      <c r="K1693" s="37">
        <f t="shared" si="354"/>
        <v>20055</v>
      </c>
      <c r="L1693" s="37"/>
      <c r="M1693" s="37">
        <f t="shared" si="355"/>
        <v>4588</v>
      </c>
      <c r="N1693" s="37">
        <f t="shared" si="356"/>
        <v>20412</v>
      </c>
      <c r="O1693" s="37">
        <f t="shared" si="357"/>
        <v>25000</v>
      </c>
      <c r="P1693" s="37">
        <f t="shared" si="358"/>
        <v>25000</v>
      </c>
      <c r="Q1693" s="37">
        <f t="shared" si="359"/>
        <v>23473</v>
      </c>
    </row>
    <row r="1694" spans="1:17" s="34" customFormat="1" ht="15" x14ac:dyDescent="0.3">
      <c r="A1694" s="53">
        <v>81207</v>
      </c>
      <c r="B1694" s="54" t="s">
        <v>2020</v>
      </c>
      <c r="C1694" s="62">
        <v>6215.14</v>
      </c>
      <c r="D1694" s="35">
        <f t="shared" si="360"/>
        <v>8.5934002537443198E-6</v>
      </c>
      <c r="E1694" s="61">
        <f t="shared" si="348"/>
        <v>50096</v>
      </c>
      <c r="F1694" s="36">
        <f t="shared" si="349"/>
        <v>88954</v>
      </c>
      <c r="G1694" s="36">
        <f t="shared" si="350"/>
        <v>17502</v>
      </c>
      <c r="H1694" s="37">
        <f t="shared" si="351"/>
        <v>139</v>
      </c>
      <c r="I1694" s="37">
        <f t="shared" si="352"/>
        <v>5366</v>
      </c>
      <c r="J1694" s="37">
        <f t="shared" si="353"/>
        <v>2368</v>
      </c>
      <c r="K1694" s="37">
        <f t="shared" si="354"/>
        <v>7873</v>
      </c>
      <c r="L1694" s="37"/>
      <c r="M1694" s="37">
        <f t="shared" si="355"/>
        <v>1801</v>
      </c>
      <c r="N1694" s="37">
        <f t="shared" si="356"/>
        <v>8013</v>
      </c>
      <c r="O1694" s="37">
        <f t="shared" si="357"/>
        <v>9814</v>
      </c>
      <c r="P1694" s="37">
        <f t="shared" si="358"/>
        <v>9814</v>
      </c>
      <c r="Q1694" s="37">
        <f t="shared" si="359"/>
        <v>9215</v>
      </c>
    </row>
    <row r="1695" spans="1:17" s="34" customFormat="1" ht="15" x14ac:dyDescent="0.3">
      <c r="A1695" s="53">
        <v>81301</v>
      </c>
      <c r="B1695" s="54" t="s">
        <v>2021</v>
      </c>
      <c r="C1695" s="62">
        <v>16568.900000000001</v>
      </c>
      <c r="D1695" s="35">
        <f t="shared" si="360"/>
        <v>2.2909088043755128E-5</v>
      </c>
      <c r="E1695" s="61">
        <f t="shared" si="348"/>
        <v>133550</v>
      </c>
      <c r="F1695" s="36">
        <f t="shared" si="349"/>
        <v>237141</v>
      </c>
      <c r="G1695" s="36">
        <f t="shared" si="350"/>
        <v>46658</v>
      </c>
      <c r="H1695" s="37">
        <f t="shared" si="351"/>
        <v>370</v>
      </c>
      <c r="I1695" s="37">
        <f t="shared" si="352"/>
        <v>14305</v>
      </c>
      <c r="J1695" s="37">
        <f t="shared" si="353"/>
        <v>6313</v>
      </c>
      <c r="K1695" s="37">
        <f t="shared" si="354"/>
        <v>20988</v>
      </c>
      <c r="L1695" s="37"/>
      <c r="M1695" s="37">
        <f t="shared" si="355"/>
        <v>4802</v>
      </c>
      <c r="N1695" s="37">
        <f t="shared" si="356"/>
        <v>21363</v>
      </c>
      <c r="O1695" s="37">
        <f t="shared" si="357"/>
        <v>26165</v>
      </c>
      <c r="P1695" s="37">
        <f t="shared" si="358"/>
        <v>26165</v>
      </c>
      <c r="Q1695" s="37">
        <f t="shared" si="359"/>
        <v>24567</v>
      </c>
    </row>
    <row r="1696" spans="1:17" s="34" customFormat="1" ht="15" x14ac:dyDescent="0.3">
      <c r="A1696" s="53">
        <v>81303</v>
      </c>
      <c r="B1696" s="54" t="s">
        <v>2022</v>
      </c>
      <c r="C1696" s="62">
        <v>12319.64</v>
      </c>
      <c r="D1696" s="35">
        <f t="shared" si="360"/>
        <v>1.7033823454023343E-5</v>
      </c>
      <c r="E1696" s="61">
        <f t="shared" si="348"/>
        <v>99300</v>
      </c>
      <c r="F1696" s="36">
        <f t="shared" si="349"/>
        <v>176324</v>
      </c>
      <c r="G1696" s="36">
        <f t="shared" si="350"/>
        <v>34692</v>
      </c>
      <c r="H1696" s="37">
        <f t="shared" si="351"/>
        <v>275</v>
      </c>
      <c r="I1696" s="37">
        <f t="shared" si="352"/>
        <v>10636</v>
      </c>
      <c r="J1696" s="37">
        <f t="shared" si="353"/>
        <v>4694</v>
      </c>
      <c r="K1696" s="37">
        <f t="shared" si="354"/>
        <v>15605</v>
      </c>
      <c r="L1696" s="37"/>
      <c r="M1696" s="37">
        <f t="shared" si="355"/>
        <v>3570</v>
      </c>
      <c r="N1696" s="37">
        <f t="shared" si="356"/>
        <v>15884</v>
      </c>
      <c r="O1696" s="37">
        <f t="shared" si="357"/>
        <v>19454</v>
      </c>
      <c r="P1696" s="37">
        <f t="shared" si="358"/>
        <v>19454</v>
      </c>
      <c r="Q1696" s="37">
        <f t="shared" si="359"/>
        <v>18266</v>
      </c>
    </row>
    <row r="1697" spans="1:17" s="34" customFormat="1" ht="15" x14ac:dyDescent="0.3">
      <c r="A1697" s="53">
        <v>81304</v>
      </c>
      <c r="B1697" s="54" t="s">
        <v>2023</v>
      </c>
      <c r="C1697" s="62">
        <v>8797.69</v>
      </c>
      <c r="D1697" s="35">
        <f t="shared" si="360"/>
        <v>1.2164178357746384E-5</v>
      </c>
      <c r="E1697" s="61">
        <f t="shared" si="348"/>
        <v>70912</v>
      </c>
      <c r="F1697" s="36">
        <f t="shared" si="349"/>
        <v>125916</v>
      </c>
      <c r="G1697" s="36">
        <f t="shared" si="350"/>
        <v>24774</v>
      </c>
      <c r="H1697" s="37">
        <f t="shared" si="351"/>
        <v>197</v>
      </c>
      <c r="I1697" s="37">
        <f t="shared" si="352"/>
        <v>7596</v>
      </c>
      <c r="J1697" s="37">
        <f t="shared" si="353"/>
        <v>3352</v>
      </c>
      <c r="K1697" s="37">
        <f t="shared" si="354"/>
        <v>11145</v>
      </c>
      <c r="L1697" s="37"/>
      <c r="M1697" s="37">
        <f t="shared" si="355"/>
        <v>2550</v>
      </c>
      <c r="N1697" s="37">
        <f t="shared" si="356"/>
        <v>11343</v>
      </c>
      <c r="O1697" s="37">
        <f t="shared" si="357"/>
        <v>13893</v>
      </c>
      <c r="P1697" s="37">
        <f t="shared" si="358"/>
        <v>13893</v>
      </c>
      <c r="Q1697" s="37">
        <f t="shared" si="359"/>
        <v>13044</v>
      </c>
    </row>
    <row r="1698" spans="1:17" s="34" customFormat="1" ht="15" x14ac:dyDescent="0.3">
      <c r="A1698" s="53">
        <v>81305</v>
      </c>
      <c r="B1698" s="54" t="s">
        <v>2024</v>
      </c>
      <c r="C1698" s="62">
        <v>48046.21</v>
      </c>
      <c r="D1698" s="35">
        <f t="shared" si="360"/>
        <v>6.6431377765497284E-5</v>
      </c>
      <c r="E1698" s="61">
        <f t="shared" si="348"/>
        <v>387265</v>
      </c>
      <c r="F1698" s="36">
        <f t="shared" si="349"/>
        <v>687658</v>
      </c>
      <c r="G1698" s="36">
        <f t="shared" si="350"/>
        <v>135299</v>
      </c>
      <c r="H1698" s="37">
        <f t="shared" si="351"/>
        <v>1074</v>
      </c>
      <c r="I1698" s="37">
        <f t="shared" si="352"/>
        <v>41482</v>
      </c>
      <c r="J1698" s="37">
        <f t="shared" si="353"/>
        <v>18307</v>
      </c>
      <c r="K1698" s="37">
        <f t="shared" si="354"/>
        <v>60863</v>
      </c>
      <c r="L1698" s="37"/>
      <c r="M1698" s="37">
        <f t="shared" si="355"/>
        <v>13924</v>
      </c>
      <c r="N1698" s="37">
        <f t="shared" si="356"/>
        <v>61947</v>
      </c>
      <c r="O1698" s="37">
        <f t="shared" si="357"/>
        <v>75871</v>
      </c>
      <c r="P1698" s="37">
        <f t="shared" si="358"/>
        <v>75871</v>
      </c>
      <c r="Q1698" s="37">
        <f t="shared" si="359"/>
        <v>71238</v>
      </c>
    </row>
    <row r="1699" spans="1:17" s="34" customFormat="1" ht="15" x14ac:dyDescent="0.3">
      <c r="A1699" s="53">
        <v>81306</v>
      </c>
      <c r="B1699" s="54" t="s">
        <v>2025</v>
      </c>
      <c r="C1699" s="62">
        <v>110073.47</v>
      </c>
      <c r="D1699" s="35">
        <f t="shared" si="360"/>
        <v>1.5219373739425301E-4</v>
      </c>
      <c r="E1699" s="61">
        <f t="shared" si="348"/>
        <v>887222</v>
      </c>
      <c r="F1699" s="36">
        <f t="shared" si="349"/>
        <v>1575420</v>
      </c>
      <c r="G1699" s="36">
        <f t="shared" si="350"/>
        <v>309969</v>
      </c>
      <c r="H1699" s="37">
        <f t="shared" si="351"/>
        <v>2460</v>
      </c>
      <c r="I1699" s="37">
        <f t="shared" si="352"/>
        <v>95034</v>
      </c>
      <c r="J1699" s="37">
        <f t="shared" si="353"/>
        <v>41942</v>
      </c>
      <c r="K1699" s="37">
        <f t="shared" si="354"/>
        <v>139436</v>
      </c>
      <c r="L1699" s="37"/>
      <c r="M1699" s="37">
        <f t="shared" si="355"/>
        <v>31900</v>
      </c>
      <c r="N1699" s="37">
        <f t="shared" si="356"/>
        <v>141921</v>
      </c>
      <c r="O1699" s="37">
        <f t="shared" si="357"/>
        <v>173821</v>
      </c>
      <c r="P1699" s="37">
        <f t="shared" si="358"/>
        <v>173821</v>
      </c>
      <c r="Q1699" s="37">
        <f t="shared" si="359"/>
        <v>163206</v>
      </c>
    </row>
    <row r="1700" spans="1:17" s="34" customFormat="1" ht="15" x14ac:dyDescent="0.3">
      <c r="A1700" s="53">
        <v>81307</v>
      </c>
      <c r="B1700" s="54" t="s">
        <v>2026</v>
      </c>
      <c r="C1700" s="62">
        <v>12090.2</v>
      </c>
      <c r="D1700" s="35">
        <f t="shared" si="360"/>
        <v>1.6716586874602914E-5</v>
      </c>
      <c r="E1700" s="61">
        <f t="shared" si="348"/>
        <v>97450</v>
      </c>
      <c r="F1700" s="36">
        <f t="shared" si="349"/>
        <v>173040</v>
      </c>
      <c r="G1700" s="36">
        <f t="shared" si="350"/>
        <v>34046</v>
      </c>
      <c r="H1700" s="37">
        <f t="shared" si="351"/>
        <v>270</v>
      </c>
      <c r="I1700" s="37">
        <f t="shared" si="352"/>
        <v>10438</v>
      </c>
      <c r="J1700" s="37">
        <f t="shared" si="353"/>
        <v>4607</v>
      </c>
      <c r="K1700" s="37">
        <f t="shared" si="354"/>
        <v>15315</v>
      </c>
      <c r="L1700" s="37"/>
      <c r="M1700" s="37">
        <f t="shared" si="355"/>
        <v>3504</v>
      </c>
      <c r="N1700" s="37">
        <f t="shared" si="356"/>
        <v>15588</v>
      </c>
      <c r="O1700" s="37">
        <f t="shared" si="357"/>
        <v>19092</v>
      </c>
      <c r="P1700" s="37">
        <f t="shared" si="358"/>
        <v>19092</v>
      </c>
      <c r="Q1700" s="37">
        <f t="shared" si="359"/>
        <v>17926</v>
      </c>
    </row>
    <row r="1701" spans="1:17" s="34" customFormat="1" ht="15" x14ac:dyDescent="0.3">
      <c r="A1701" s="53">
        <v>81309</v>
      </c>
      <c r="B1701" s="54" t="s">
        <v>2027</v>
      </c>
      <c r="C1701" s="62">
        <v>7347.09</v>
      </c>
      <c r="D1701" s="35">
        <f t="shared" si="360"/>
        <v>1.0158497647725127E-5</v>
      </c>
      <c r="E1701" s="61">
        <f t="shared" si="348"/>
        <v>59220</v>
      </c>
      <c r="F1701" s="36">
        <f t="shared" si="349"/>
        <v>105155</v>
      </c>
      <c r="G1701" s="36">
        <f t="shared" si="350"/>
        <v>20690</v>
      </c>
      <c r="H1701" s="37">
        <f t="shared" si="351"/>
        <v>164</v>
      </c>
      <c r="I1701" s="37">
        <f t="shared" si="352"/>
        <v>6343</v>
      </c>
      <c r="J1701" s="37">
        <f t="shared" si="353"/>
        <v>2799</v>
      </c>
      <c r="K1701" s="37">
        <f t="shared" si="354"/>
        <v>9306</v>
      </c>
      <c r="L1701" s="37"/>
      <c r="M1701" s="37">
        <f t="shared" si="355"/>
        <v>2129</v>
      </c>
      <c r="N1701" s="37">
        <f t="shared" si="356"/>
        <v>9473</v>
      </c>
      <c r="O1701" s="37">
        <f t="shared" si="357"/>
        <v>11602</v>
      </c>
      <c r="P1701" s="37">
        <f t="shared" si="358"/>
        <v>11602</v>
      </c>
      <c r="Q1701" s="37">
        <f t="shared" si="359"/>
        <v>10894</v>
      </c>
    </row>
    <row r="1702" spans="1:17" s="34" customFormat="1" ht="15" x14ac:dyDescent="0.3">
      <c r="A1702" s="53">
        <v>81311</v>
      </c>
      <c r="B1702" s="54" t="s">
        <v>2028</v>
      </c>
      <c r="C1702" s="62">
        <v>31514.67</v>
      </c>
      <c r="D1702" s="35">
        <f t="shared" si="360"/>
        <v>4.3573945747749603E-5</v>
      </c>
      <c r="E1702" s="61">
        <f t="shared" si="348"/>
        <v>254017</v>
      </c>
      <c r="F1702" s="36">
        <f t="shared" si="349"/>
        <v>451052</v>
      </c>
      <c r="G1702" s="36">
        <f t="shared" si="350"/>
        <v>88746</v>
      </c>
      <c r="H1702" s="37">
        <f t="shared" si="351"/>
        <v>704</v>
      </c>
      <c r="I1702" s="37">
        <f t="shared" si="352"/>
        <v>27209</v>
      </c>
      <c r="J1702" s="37">
        <f t="shared" si="353"/>
        <v>12008</v>
      </c>
      <c r="K1702" s="37">
        <f t="shared" si="354"/>
        <v>39921</v>
      </c>
      <c r="L1702" s="37"/>
      <c r="M1702" s="37">
        <f t="shared" si="355"/>
        <v>9133</v>
      </c>
      <c r="N1702" s="37">
        <f t="shared" si="356"/>
        <v>40633</v>
      </c>
      <c r="O1702" s="37">
        <f t="shared" si="357"/>
        <v>49766</v>
      </c>
      <c r="P1702" s="37">
        <f t="shared" si="358"/>
        <v>49766</v>
      </c>
      <c r="Q1702" s="37">
        <f t="shared" si="359"/>
        <v>46727</v>
      </c>
    </row>
    <row r="1703" spans="1:17" s="34" customFormat="1" ht="15" x14ac:dyDescent="0.3">
      <c r="A1703" s="53">
        <v>81316</v>
      </c>
      <c r="B1703" s="54" t="s">
        <v>2029</v>
      </c>
      <c r="C1703" s="62">
        <v>226.56</v>
      </c>
      <c r="D1703" s="35">
        <f t="shared" si="360"/>
        <v>3.1325453030636684E-7</v>
      </c>
      <c r="E1703" s="61">
        <f t="shared" si="348"/>
        <v>1826</v>
      </c>
      <c r="F1703" s="36">
        <f t="shared" si="349"/>
        <v>3243</v>
      </c>
      <c r="G1703" s="36">
        <f t="shared" si="350"/>
        <v>638</v>
      </c>
      <c r="H1703" s="37">
        <f t="shared" si="351"/>
        <v>5</v>
      </c>
      <c r="I1703" s="37">
        <f t="shared" si="352"/>
        <v>196</v>
      </c>
      <c r="J1703" s="37">
        <f t="shared" si="353"/>
        <v>86</v>
      </c>
      <c r="K1703" s="37">
        <f t="shared" si="354"/>
        <v>287</v>
      </c>
      <c r="L1703" s="37"/>
      <c r="M1703" s="37">
        <f t="shared" si="355"/>
        <v>66</v>
      </c>
      <c r="N1703" s="37">
        <f t="shared" si="356"/>
        <v>292</v>
      </c>
      <c r="O1703" s="37">
        <f t="shared" si="357"/>
        <v>358</v>
      </c>
      <c r="P1703" s="37">
        <f t="shared" si="358"/>
        <v>358</v>
      </c>
      <c r="Q1703" s="37">
        <f t="shared" si="359"/>
        <v>336</v>
      </c>
    </row>
    <row r="1704" spans="1:17" s="34" customFormat="1" ht="15" x14ac:dyDescent="0.3">
      <c r="A1704" s="53">
        <v>81547</v>
      </c>
      <c r="B1704" s="54" t="s">
        <v>2030</v>
      </c>
      <c r="C1704" s="62">
        <v>26234.62</v>
      </c>
      <c r="D1704" s="35">
        <f t="shared" si="360"/>
        <v>3.627345323916851E-5</v>
      </c>
      <c r="E1704" s="61">
        <f t="shared" si="348"/>
        <v>211458</v>
      </c>
      <c r="F1704" s="36">
        <f t="shared" si="349"/>
        <v>375481</v>
      </c>
      <c r="G1704" s="36">
        <f t="shared" si="350"/>
        <v>73877</v>
      </c>
      <c r="H1704" s="37">
        <f t="shared" si="351"/>
        <v>586</v>
      </c>
      <c r="I1704" s="37">
        <f t="shared" si="352"/>
        <v>22650</v>
      </c>
      <c r="J1704" s="37">
        <f t="shared" si="353"/>
        <v>9996</v>
      </c>
      <c r="K1704" s="37">
        <f t="shared" si="354"/>
        <v>33232</v>
      </c>
      <c r="L1704" s="37"/>
      <c r="M1704" s="37">
        <f t="shared" si="355"/>
        <v>7603</v>
      </c>
      <c r="N1704" s="37">
        <f t="shared" si="356"/>
        <v>33825</v>
      </c>
      <c r="O1704" s="37">
        <f t="shared" si="357"/>
        <v>41428</v>
      </c>
      <c r="P1704" s="37">
        <f t="shared" si="358"/>
        <v>41428</v>
      </c>
      <c r="Q1704" s="37">
        <f t="shared" si="359"/>
        <v>38898</v>
      </c>
    </row>
    <row r="1705" spans="1:17" s="34" customFormat="1" ht="15" x14ac:dyDescent="0.3">
      <c r="A1705" s="53">
        <v>81548</v>
      </c>
      <c r="B1705" s="54" t="s">
        <v>2031</v>
      </c>
      <c r="C1705" s="62">
        <v>216040.5</v>
      </c>
      <c r="D1705" s="35">
        <f t="shared" si="360"/>
        <v>2.987096811204654E-4</v>
      </c>
      <c r="E1705" s="61">
        <f t="shared" si="348"/>
        <v>1741345</v>
      </c>
      <c r="F1705" s="36">
        <f t="shared" si="349"/>
        <v>3092067</v>
      </c>
      <c r="G1705" s="36">
        <f t="shared" si="350"/>
        <v>608375</v>
      </c>
      <c r="H1705" s="37">
        <f t="shared" si="351"/>
        <v>4827</v>
      </c>
      <c r="I1705" s="37">
        <f t="shared" si="352"/>
        <v>186523</v>
      </c>
      <c r="J1705" s="37">
        <f t="shared" si="353"/>
        <v>82318</v>
      </c>
      <c r="K1705" s="37">
        <f t="shared" si="354"/>
        <v>273668</v>
      </c>
      <c r="L1705" s="37"/>
      <c r="M1705" s="37">
        <f t="shared" si="355"/>
        <v>62610</v>
      </c>
      <c r="N1705" s="37">
        <f t="shared" si="356"/>
        <v>278547</v>
      </c>
      <c r="O1705" s="37">
        <f t="shared" si="357"/>
        <v>341157</v>
      </c>
      <c r="P1705" s="37">
        <f t="shared" si="358"/>
        <v>341157</v>
      </c>
      <c r="Q1705" s="37">
        <f t="shared" si="359"/>
        <v>320323</v>
      </c>
    </row>
    <row r="1706" spans="1:17" s="34" customFormat="1" ht="15" x14ac:dyDescent="0.3">
      <c r="A1706" s="53">
        <v>81601</v>
      </c>
      <c r="B1706" s="54" t="s">
        <v>2032</v>
      </c>
      <c r="C1706" s="62">
        <v>8650.75</v>
      </c>
      <c r="D1706" s="35">
        <f t="shared" si="360"/>
        <v>1.1961010893572576E-5</v>
      </c>
      <c r="E1706" s="61">
        <f t="shared" si="348"/>
        <v>69727</v>
      </c>
      <c r="F1706" s="36">
        <f t="shared" si="349"/>
        <v>123813</v>
      </c>
      <c r="G1706" s="36">
        <f t="shared" si="350"/>
        <v>24361</v>
      </c>
      <c r="H1706" s="37">
        <f t="shared" si="351"/>
        <v>193</v>
      </c>
      <c r="I1706" s="37">
        <f t="shared" si="352"/>
        <v>7469</v>
      </c>
      <c r="J1706" s="37">
        <f t="shared" si="353"/>
        <v>3296</v>
      </c>
      <c r="K1706" s="37">
        <f t="shared" si="354"/>
        <v>10958</v>
      </c>
      <c r="L1706" s="37"/>
      <c r="M1706" s="37">
        <f t="shared" si="355"/>
        <v>2507</v>
      </c>
      <c r="N1706" s="37">
        <f t="shared" si="356"/>
        <v>11154</v>
      </c>
      <c r="O1706" s="37">
        <f t="shared" si="357"/>
        <v>13661</v>
      </c>
      <c r="P1706" s="37">
        <f t="shared" si="358"/>
        <v>13661</v>
      </c>
      <c r="Q1706" s="37">
        <f t="shared" si="359"/>
        <v>12826</v>
      </c>
    </row>
    <row r="1707" spans="1:17" s="34" customFormat="1" ht="15" x14ac:dyDescent="0.3">
      <c r="A1707" s="53">
        <v>82201</v>
      </c>
      <c r="B1707" s="54" t="s">
        <v>2033</v>
      </c>
      <c r="C1707" s="62">
        <v>2208802.61</v>
      </c>
      <c r="D1707" s="35">
        <f t="shared" si="360"/>
        <v>3.054014054268305E-3</v>
      </c>
      <c r="E1707" s="61">
        <f t="shared" si="348"/>
        <v>17803548</v>
      </c>
      <c r="F1707" s="36">
        <f t="shared" si="349"/>
        <v>31613354</v>
      </c>
      <c r="G1707" s="36">
        <f t="shared" si="350"/>
        <v>6220034</v>
      </c>
      <c r="H1707" s="37">
        <f t="shared" si="351"/>
        <v>49356</v>
      </c>
      <c r="I1707" s="37">
        <f t="shared" si="352"/>
        <v>1907015</v>
      </c>
      <c r="J1707" s="37">
        <f t="shared" si="353"/>
        <v>841625</v>
      </c>
      <c r="K1707" s="37">
        <f t="shared" si="354"/>
        <v>2797996</v>
      </c>
      <c r="L1707" s="37"/>
      <c r="M1707" s="37">
        <f t="shared" si="355"/>
        <v>640123</v>
      </c>
      <c r="N1707" s="37">
        <f t="shared" si="356"/>
        <v>2847870</v>
      </c>
      <c r="O1707" s="37">
        <f t="shared" si="357"/>
        <v>3487993</v>
      </c>
      <c r="P1707" s="37">
        <f t="shared" si="358"/>
        <v>3487993</v>
      </c>
      <c r="Q1707" s="37">
        <f t="shared" si="359"/>
        <v>3274986</v>
      </c>
    </row>
    <row r="1708" spans="1:17" s="34" customFormat="1" ht="15" x14ac:dyDescent="0.3">
      <c r="A1708" s="53">
        <v>82205</v>
      </c>
      <c r="B1708" s="54" t="s">
        <v>2034</v>
      </c>
      <c r="C1708" s="62">
        <v>40006.49</v>
      </c>
      <c r="D1708" s="35">
        <f t="shared" si="360"/>
        <v>5.5315211132399197E-5</v>
      </c>
      <c r="E1708" s="61">
        <f t="shared" si="348"/>
        <v>322463</v>
      </c>
      <c r="F1708" s="36">
        <f t="shared" si="349"/>
        <v>572590</v>
      </c>
      <c r="G1708" s="36">
        <f t="shared" si="350"/>
        <v>112659</v>
      </c>
      <c r="H1708" s="37">
        <f t="shared" si="351"/>
        <v>894</v>
      </c>
      <c r="I1708" s="37">
        <f t="shared" si="352"/>
        <v>34540</v>
      </c>
      <c r="J1708" s="37">
        <f t="shared" si="353"/>
        <v>15244</v>
      </c>
      <c r="K1708" s="37">
        <f t="shared" si="354"/>
        <v>50678</v>
      </c>
      <c r="L1708" s="37"/>
      <c r="M1708" s="37">
        <f t="shared" si="355"/>
        <v>11594</v>
      </c>
      <c r="N1708" s="37">
        <f t="shared" si="356"/>
        <v>51581</v>
      </c>
      <c r="O1708" s="37">
        <f t="shared" si="357"/>
        <v>63175</v>
      </c>
      <c r="P1708" s="37">
        <f t="shared" si="358"/>
        <v>63175</v>
      </c>
      <c r="Q1708" s="37">
        <f t="shared" si="359"/>
        <v>59318</v>
      </c>
    </row>
    <row r="1709" spans="1:17" s="34" customFormat="1" ht="15" x14ac:dyDescent="0.3">
      <c r="A1709" s="53">
        <v>82211</v>
      </c>
      <c r="B1709" s="54" t="s">
        <v>2035</v>
      </c>
      <c r="C1709" s="62">
        <v>300209.82</v>
      </c>
      <c r="D1709" s="35">
        <f t="shared" si="360"/>
        <v>4.1508689158482935E-4</v>
      </c>
      <c r="E1709" s="61">
        <f t="shared" si="348"/>
        <v>2419773</v>
      </c>
      <c r="F1709" s="36">
        <f t="shared" si="349"/>
        <v>4296735</v>
      </c>
      <c r="G1709" s="36">
        <f t="shared" si="350"/>
        <v>845397</v>
      </c>
      <c r="H1709" s="37">
        <f t="shared" si="351"/>
        <v>6708</v>
      </c>
      <c r="I1709" s="37">
        <f t="shared" si="352"/>
        <v>259192</v>
      </c>
      <c r="J1709" s="37">
        <f t="shared" si="353"/>
        <v>114390</v>
      </c>
      <c r="K1709" s="37">
        <f t="shared" si="354"/>
        <v>380290</v>
      </c>
      <c r="L1709" s="37"/>
      <c r="M1709" s="37">
        <f t="shared" si="355"/>
        <v>87002</v>
      </c>
      <c r="N1709" s="37">
        <f t="shared" si="356"/>
        <v>387069</v>
      </c>
      <c r="O1709" s="37">
        <f t="shared" si="357"/>
        <v>474071</v>
      </c>
      <c r="P1709" s="37">
        <f t="shared" si="358"/>
        <v>474071</v>
      </c>
      <c r="Q1709" s="37">
        <f t="shared" si="359"/>
        <v>445120</v>
      </c>
    </row>
    <row r="1710" spans="1:17" s="34" customFormat="1" ht="15" x14ac:dyDescent="0.3">
      <c r="A1710" s="53">
        <v>82301</v>
      </c>
      <c r="B1710" s="54" t="s">
        <v>2036</v>
      </c>
      <c r="C1710" s="62">
        <v>3145400.62</v>
      </c>
      <c r="D1710" s="35">
        <f t="shared" si="360"/>
        <v>4.3490068584192054E-3</v>
      </c>
      <c r="E1710" s="61">
        <f t="shared" si="348"/>
        <v>25352782</v>
      </c>
      <c r="F1710" s="36">
        <f t="shared" si="349"/>
        <v>45018356</v>
      </c>
      <c r="G1710" s="36">
        <f t="shared" si="350"/>
        <v>8857514</v>
      </c>
      <c r="H1710" s="37">
        <f t="shared" si="351"/>
        <v>70285</v>
      </c>
      <c r="I1710" s="37">
        <f t="shared" si="352"/>
        <v>2715646</v>
      </c>
      <c r="J1710" s="37">
        <f t="shared" si="353"/>
        <v>1198499</v>
      </c>
      <c r="K1710" s="37">
        <f t="shared" si="354"/>
        <v>3984430</v>
      </c>
      <c r="L1710" s="37"/>
      <c r="M1710" s="37">
        <f t="shared" si="355"/>
        <v>911554</v>
      </c>
      <c r="N1710" s="37">
        <f t="shared" si="356"/>
        <v>4055452</v>
      </c>
      <c r="O1710" s="37">
        <f t="shared" si="357"/>
        <v>4967006</v>
      </c>
      <c r="P1710" s="37">
        <f t="shared" si="358"/>
        <v>4967006</v>
      </c>
      <c r="Q1710" s="37">
        <f t="shared" si="359"/>
        <v>4663678</v>
      </c>
    </row>
    <row r="1711" spans="1:17" s="34" customFormat="1" ht="15" x14ac:dyDescent="0.3">
      <c r="A1711" s="53">
        <v>82303</v>
      </c>
      <c r="B1711" s="54" t="s">
        <v>2037</v>
      </c>
      <c r="C1711" s="62">
        <v>145327.49</v>
      </c>
      <c r="D1711" s="35">
        <f t="shared" si="360"/>
        <v>2.0093791764015369E-4</v>
      </c>
      <c r="E1711" s="61">
        <f t="shared" si="348"/>
        <v>1171379</v>
      </c>
      <c r="F1711" s="36">
        <f t="shared" si="349"/>
        <v>2079991</v>
      </c>
      <c r="G1711" s="36">
        <f t="shared" si="350"/>
        <v>409245</v>
      </c>
      <c r="H1711" s="37">
        <f t="shared" si="351"/>
        <v>3247</v>
      </c>
      <c r="I1711" s="37">
        <f t="shared" si="352"/>
        <v>125471</v>
      </c>
      <c r="J1711" s="37">
        <f t="shared" si="353"/>
        <v>55374</v>
      </c>
      <c r="K1711" s="37">
        <f t="shared" si="354"/>
        <v>184092</v>
      </c>
      <c r="L1711" s="37"/>
      <c r="M1711" s="37">
        <f t="shared" si="355"/>
        <v>42117</v>
      </c>
      <c r="N1711" s="37">
        <f t="shared" si="356"/>
        <v>187375</v>
      </c>
      <c r="O1711" s="37">
        <f t="shared" si="357"/>
        <v>229492</v>
      </c>
      <c r="P1711" s="37">
        <f t="shared" si="358"/>
        <v>229492</v>
      </c>
      <c r="Q1711" s="37">
        <f t="shared" si="359"/>
        <v>215477</v>
      </c>
    </row>
    <row r="1712" spans="1:17" s="34" customFormat="1" ht="15" x14ac:dyDescent="0.3">
      <c r="A1712" s="53">
        <v>82304</v>
      </c>
      <c r="B1712" s="54" t="s">
        <v>2038</v>
      </c>
      <c r="C1712" s="62">
        <v>39063.199999999997</v>
      </c>
      <c r="D1712" s="35">
        <f t="shared" si="360"/>
        <v>5.4010965608508421E-5</v>
      </c>
      <c r="E1712" s="61">
        <f t="shared" si="348"/>
        <v>314860</v>
      </c>
      <c r="F1712" s="36">
        <f t="shared" si="349"/>
        <v>559090</v>
      </c>
      <c r="G1712" s="36">
        <f t="shared" si="350"/>
        <v>110003</v>
      </c>
      <c r="H1712" s="37">
        <f t="shared" si="351"/>
        <v>873</v>
      </c>
      <c r="I1712" s="37">
        <f t="shared" si="352"/>
        <v>33726</v>
      </c>
      <c r="J1712" s="37">
        <f t="shared" si="353"/>
        <v>14884</v>
      </c>
      <c r="K1712" s="37">
        <f t="shared" si="354"/>
        <v>49483</v>
      </c>
      <c r="L1712" s="37"/>
      <c r="M1712" s="37">
        <f t="shared" si="355"/>
        <v>11321</v>
      </c>
      <c r="N1712" s="37">
        <f t="shared" si="356"/>
        <v>50365</v>
      </c>
      <c r="O1712" s="37">
        <f t="shared" si="357"/>
        <v>61686</v>
      </c>
      <c r="P1712" s="37">
        <f t="shared" si="358"/>
        <v>61686</v>
      </c>
      <c r="Q1712" s="37">
        <f t="shared" si="359"/>
        <v>57919</v>
      </c>
    </row>
    <row r="1713" spans="1:17" s="34" customFormat="1" ht="15" x14ac:dyDescent="0.3">
      <c r="A1713" s="53">
        <v>82305</v>
      </c>
      <c r="B1713" s="54" t="s">
        <v>2039</v>
      </c>
      <c r="C1713" s="62">
        <v>31248.799999999999</v>
      </c>
      <c r="D1713" s="35">
        <f t="shared" si="360"/>
        <v>4.3206339012348148E-5</v>
      </c>
      <c r="E1713" s="61">
        <f t="shared" si="348"/>
        <v>251874</v>
      </c>
      <c r="F1713" s="36">
        <f t="shared" si="349"/>
        <v>447247</v>
      </c>
      <c r="G1713" s="36">
        <f t="shared" si="350"/>
        <v>87997</v>
      </c>
      <c r="H1713" s="37">
        <f t="shared" si="351"/>
        <v>698</v>
      </c>
      <c r="I1713" s="37">
        <f t="shared" si="352"/>
        <v>26979</v>
      </c>
      <c r="J1713" s="37">
        <f t="shared" si="353"/>
        <v>11907</v>
      </c>
      <c r="K1713" s="37">
        <f t="shared" si="354"/>
        <v>39584</v>
      </c>
      <c r="L1713" s="37"/>
      <c r="M1713" s="37">
        <f t="shared" si="355"/>
        <v>9056</v>
      </c>
      <c r="N1713" s="37">
        <f t="shared" si="356"/>
        <v>40290</v>
      </c>
      <c r="O1713" s="37">
        <f t="shared" si="357"/>
        <v>49346</v>
      </c>
      <c r="P1713" s="37">
        <f t="shared" si="358"/>
        <v>49346</v>
      </c>
      <c r="Q1713" s="37">
        <f t="shared" si="359"/>
        <v>46333</v>
      </c>
    </row>
    <row r="1714" spans="1:17" s="34" customFormat="1" ht="15" x14ac:dyDescent="0.3">
      <c r="A1714" s="53">
        <v>82308</v>
      </c>
      <c r="B1714" s="54" t="s">
        <v>2040</v>
      </c>
      <c r="C1714" s="62">
        <v>1196005.1000000001</v>
      </c>
      <c r="D1714" s="35">
        <f t="shared" si="360"/>
        <v>1.6536635586357669E-3</v>
      </c>
      <c r="E1714" s="61">
        <f t="shared" si="348"/>
        <v>9640125</v>
      </c>
      <c r="F1714" s="36">
        <f t="shared" si="349"/>
        <v>17117751</v>
      </c>
      <c r="G1714" s="36">
        <f t="shared" si="350"/>
        <v>3367975</v>
      </c>
      <c r="H1714" s="37">
        <f t="shared" si="351"/>
        <v>26725</v>
      </c>
      <c r="I1714" s="37">
        <f t="shared" si="352"/>
        <v>1032595</v>
      </c>
      <c r="J1714" s="37">
        <f t="shared" si="353"/>
        <v>455716</v>
      </c>
      <c r="K1714" s="37">
        <f t="shared" si="354"/>
        <v>1515036</v>
      </c>
      <c r="L1714" s="37"/>
      <c r="M1714" s="37">
        <f t="shared" si="355"/>
        <v>346609</v>
      </c>
      <c r="N1714" s="37">
        <f t="shared" si="356"/>
        <v>1542043</v>
      </c>
      <c r="O1714" s="37">
        <f t="shared" si="357"/>
        <v>1888652</v>
      </c>
      <c r="P1714" s="37">
        <f t="shared" si="358"/>
        <v>1888652</v>
      </c>
      <c r="Q1714" s="37">
        <f t="shared" si="359"/>
        <v>1773314</v>
      </c>
    </row>
    <row r="1715" spans="1:17" s="34" customFormat="1" ht="15" x14ac:dyDescent="0.3">
      <c r="A1715" s="53">
        <v>82309</v>
      </c>
      <c r="B1715" s="54" t="s">
        <v>2041</v>
      </c>
      <c r="C1715" s="62">
        <v>14856.74</v>
      </c>
      <c r="D1715" s="35">
        <f t="shared" si="360"/>
        <v>2.0541759845444088E-5</v>
      </c>
      <c r="E1715" s="61">
        <f t="shared" si="348"/>
        <v>119749</v>
      </c>
      <c r="F1715" s="36">
        <f t="shared" si="349"/>
        <v>212636</v>
      </c>
      <c r="G1715" s="36">
        <f t="shared" si="350"/>
        <v>41837</v>
      </c>
      <c r="H1715" s="37">
        <f t="shared" si="351"/>
        <v>332</v>
      </c>
      <c r="I1715" s="37">
        <f t="shared" si="352"/>
        <v>12827</v>
      </c>
      <c r="J1715" s="37">
        <f t="shared" si="353"/>
        <v>5661</v>
      </c>
      <c r="K1715" s="37">
        <f t="shared" si="354"/>
        <v>18820</v>
      </c>
      <c r="L1715" s="37"/>
      <c r="M1715" s="37">
        <f t="shared" si="355"/>
        <v>4306</v>
      </c>
      <c r="N1715" s="37">
        <f t="shared" si="356"/>
        <v>19155</v>
      </c>
      <c r="O1715" s="37">
        <f t="shared" si="357"/>
        <v>23461</v>
      </c>
      <c r="P1715" s="37">
        <f t="shared" si="358"/>
        <v>23461</v>
      </c>
      <c r="Q1715" s="37">
        <f t="shared" si="359"/>
        <v>22028</v>
      </c>
    </row>
    <row r="1716" spans="1:17" s="34" customFormat="1" ht="15" x14ac:dyDescent="0.3">
      <c r="A1716" s="53">
        <v>82311</v>
      </c>
      <c r="B1716" s="54" t="s">
        <v>2042</v>
      </c>
      <c r="C1716" s="62">
        <v>68940.37</v>
      </c>
      <c r="D1716" s="35">
        <f t="shared" si="360"/>
        <v>9.5320812250605319E-5</v>
      </c>
      <c r="E1716" s="61">
        <f t="shared" si="348"/>
        <v>555678</v>
      </c>
      <c r="F1716" s="36">
        <f t="shared" si="349"/>
        <v>986705</v>
      </c>
      <c r="G1716" s="36">
        <f t="shared" si="350"/>
        <v>194138</v>
      </c>
      <c r="H1716" s="37">
        <f t="shared" si="351"/>
        <v>1540</v>
      </c>
      <c r="I1716" s="37">
        <f t="shared" si="352"/>
        <v>59521</v>
      </c>
      <c r="J1716" s="37">
        <f t="shared" si="353"/>
        <v>26268</v>
      </c>
      <c r="K1716" s="37">
        <f t="shared" si="354"/>
        <v>87329</v>
      </c>
      <c r="L1716" s="37"/>
      <c r="M1716" s="37">
        <f t="shared" si="355"/>
        <v>19979</v>
      </c>
      <c r="N1716" s="37">
        <f t="shared" si="356"/>
        <v>88887</v>
      </c>
      <c r="O1716" s="37">
        <f t="shared" si="357"/>
        <v>108866</v>
      </c>
      <c r="P1716" s="37">
        <f t="shared" si="358"/>
        <v>108866</v>
      </c>
      <c r="Q1716" s="37">
        <f t="shared" si="359"/>
        <v>102218</v>
      </c>
    </row>
    <row r="1717" spans="1:17" s="34" customFormat="1" ht="15" x14ac:dyDescent="0.3">
      <c r="A1717" s="53">
        <v>82312</v>
      </c>
      <c r="B1717" s="54" t="s">
        <v>2043</v>
      </c>
      <c r="C1717" s="62">
        <v>16321.32</v>
      </c>
      <c r="D1717" s="35">
        <f t="shared" si="360"/>
        <v>2.2566770085539862E-5</v>
      </c>
      <c r="E1717" s="61">
        <f t="shared" si="348"/>
        <v>131554</v>
      </c>
      <c r="F1717" s="36">
        <f t="shared" si="349"/>
        <v>233598</v>
      </c>
      <c r="G1717" s="36">
        <f t="shared" si="350"/>
        <v>45961</v>
      </c>
      <c r="H1717" s="37">
        <f t="shared" si="351"/>
        <v>365</v>
      </c>
      <c r="I1717" s="37">
        <f t="shared" si="352"/>
        <v>14091</v>
      </c>
      <c r="J1717" s="37">
        <f t="shared" si="353"/>
        <v>6219</v>
      </c>
      <c r="K1717" s="37">
        <f t="shared" si="354"/>
        <v>20675</v>
      </c>
      <c r="L1717" s="37"/>
      <c r="M1717" s="37">
        <f t="shared" si="355"/>
        <v>4730</v>
      </c>
      <c r="N1717" s="37">
        <f t="shared" si="356"/>
        <v>21044</v>
      </c>
      <c r="O1717" s="37">
        <f t="shared" si="357"/>
        <v>25774</v>
      </c>
      <c r="P1717" s="37">
        <f t="shared" si="358"/>
        <v>25774</v>
      </c>
      <c r="Q1717" s="37">
        <f t="shared" si="359"/>
        <v>24200</v>
      </c>
    </row>
    <row r="1718" spans="1:17" s="34" customFormat="1" ht="15" x14ac:dyDescent="0.3">
      <c r="A1718" s="53">
        <v>82316</v>
      </c>
      <c r="B1718" s="54" t="s">
        <v>2044</v>
      </c>
      <c r="C1718" s="62">
        <v>28912.58</v>
      </c>
      <c r="D1718" s="35">
        <f t="shared" si="360"/>
        <v>3.9976150546633372E-5</v>
      </c>
      <c r="E1718" s="61">
        <f t="shared" si="348"/>
        <v>233043</v>
      </c>
      <c r="F1718" s="36">
        <f t="shared" si="349"/>
        <v>413810</v>
      </c>
      <c r="G1718" s="36">
        <f t="shared" si="350"/>
        <v>81418</v>
      </c>
      <c r="H1718" s="37">
        <f t="shared" si="351"/>
        <v>646</v>
      </c>
      <c r="I1718" s="37">
        <f t="shared" si="352"/>
        <v>24962</v>
      </c>
      <c r="J1718" s="37">
        <f t="shared" si="353"/>
        <v>11017</v>
      </c>
      <c r="K1718" s="37">
        <f t="shared" si="354"/>
        <v>36625</v>
      </c>
      <c r="L1718" s="37"/>
      <c r="M1718" s="37">
        <f t="shared" si="355"/>
        <v>8379</v>
      </c>
      <c r="N1718" s="37">
        <f t="shared" si="356"/>
        <v>37278</v>
      </c>
      <c r="O1718" s="37">
        <f t="shared" si="357"/>
        <v>45657</v>
      </c>
      <c r="P1718" s="37">
        <f t="shared" si="358"/>
        <v>45657</v>
      </c>
      <c r="Q1718" s="37">
        <f t="shared" si="359"/>
        <v>42869</v>
      </c>
    </row>
    <row r="1719" spans="1:17" s="34" customFormat="1" ht="15" x14ac:dyDescent="0.3">
      <c r="A1719" s="53">
        <v>82317</v>
      </c>
      <c r="B1719" s="54" t="s">
        <v>2045</v>
      </c>
      <c r="C1719" s="62">
        <v>1821.92</v>
      </c>
      <c r="D1719" s="35">
        <f t="shared" si="360"/>
        <v>2.5190885145470336E-6</v>
      </c>
      <c r="E1719" s="61">
        <f t="shared" si="348"/>
        <v>14685</v>
      </c>
      <c r="F1719" s="36">
        <f t="shared" si="349"/>
        <v>26076</v>
      </c>
      <c r="G1719" s="36">
        <f t="shared" si="350"/>
        <v>5131</v>
      </c>
      <c r="H1719" s="37">
        <f t="shared" si="351"/>
        <v>41</v>
      </c>
      <c r="I1719" s="37">
        <f t="shared" si="352"/>
        <v>1573</v>
      </c>
      <c r="J1719" s="37">
        <f t="shared" si="353"/>
        <v>694</v>
      </c>
      <c r="K1719" s="37">
        <f t="shared" si="354"/>
        <v>2308</v>
      </c>
      <c r="L1719" s="37"/>
      <c r="M1719" s="37">
        <f t="shared" si="355"/>
        <v>528</v>
      </c>
      <c r="N1719" s="37">
        <f t="shared" si="356"/>
        <v>2349</v>
      </c>
      <c r="O1719" s="37">
        <f t="shared" si="357"/>
        <v>2877</v>
      </c>
      <c r="P1719" s="37">
        <f t="shared" si="358"/>
        <v>2877</v>
      </c>
      <c r="Q1719" s="37">
        <f t="shared" si="359"/>
        <v>2701</v>
      </c>
    </row>
    <row r="1720" spans="1:17" s="34" customFormat="1" ht="15" x14ac:dyDescent="0.3">
      <c r="A1720" s="53">
        <v>82319</v>
      </c>
      <c r="B1720" s="54" t="s">
        <v>2046</v>
      </c>
      <c r="C1720" s="62">
        <v>8408.56</v>
      </c>
      <c r="D1720" s="35">
        <f t="shared" si="360"/>
        <v>1.1626145450886758E-5</v>
      </c>
      <c r="E1720" s="61">
        <f t="shared" si="348"/>
        <v>67775</v>
      </c>
      <c r="F1720" s="36">
        <f t="shared" si="349"/>
        <v>120347</v>
      </c>
      <c r="G1720" s="36">
        <f t="shared" si="350"/>
        <v>23679</v>
      </c>
      <c r="H1720" s="37">
        <f t="shared" si="351"/>
        <v>188</v>
      </c>
      <c r="I1720" s="37">
        <f t="shared" si="352"/>
        <v>7260</v>
      </c>
      <c r="J1720" s="37">
        <f t="shared" si="353"/>
        <v>3204</v>
      </c>
      <c r="K1720" s="37">
        <f t="shared" si="354"/>
        <v>10652</v>
      </c>
      <c r="L1720" s="37"/>
      <c r="M1720" s="37">
        <f t="shared" si="355"/>
        <v>2437</v>
      </c>
      <c r="N1720" s="37">
        <f t="shared" si="356"/>
        <v>10841</v>
      </c>
      <c r="O1720" s="37">
        <f t="shared" si="357"/>
        <v>13278</v>
      </c>
      <c r="P1720" s="37">
        <f t="shared" si="358"/>
        <v>13278</v>
      </c>
      <c r="Q1720" s="37">
        <f t="shared" si="359"/>
        <v>12467</v>
      </c>
    </row>
    <row r="1721" spans="1:17" s="34" customFormat="1" ht="15" x14ac:dyDescent="0.3">
      <c r="A1721" s="53">
        <v>82320</v>
      </c>
      <c r="B1721" s="54" t="s">
        <v>2047</v>
      </c>
      <c r="C1721" s="62">
        <v>959.48</v>
      </c>
      <c r="D1721" s="35">
        <f t="shared" si="360"/>
        <v>1.3266307235979558E-6</v>
      </c>
      <c r="E1721" s="61">
        <f t="shared" si="348"/>
        <v>7734</v>
      </c>
      <c r="F1721" s="36">
        <f t="shared" si="349"/>
        <v>13732</v>
      </c>
      <c r="G1721" s="36">
        <f t="shared" si="350"/>
        <v>2702</v>
      </c>
      <c r="H1721" s="37">
        <f t="shared" si="351"/>
        <v>21</v>
      </c>
      <c r="I1721" s="37">
        <f t="shared" si="352"/>
        <v>828</v>
      </c>
      <c r="J1721" s="37">
        <f t="shared" si="353"/>
        <v>366</v>
      </c>
      <c r="K1721" s="37">
        <f t="shared" si="354"/>
        <v>1215</v>
      </c>
      <c r="L1721" s="37"/>
      <c r="M1721" s="37">
        <f t="shared" si="355"/>
        <v>278</v>
      </c>
      <c r="N1721" s="37">
        <f t="shared" si="356"/>
        <v>1237</v>
      </c>
      <c r="O1721" s="37">
        <f t="shared" si="357"/>
        <v>1515</v>
      </c>
      <c r="P1721" s="37">
        <f t="shared" si="358"/>
        <v>1515</v>
      </c>
      <c r="Q1721" s="37">
        <f t="shared" si="359"/>
        <v>1423</v>
      </c>
    </row>
    <row r="1722" spans="1:17" s="34" customFormat="1" ht="15" x14ac:dyDescent="0.3">
      <c r="A1722" s="53">
        <v>82321</v>
      </c>
      <c r="B1722" s="54" t="s">
        <v>2048</v>
      </c>
      <c r="C1722" s="62">
        <v>655.42</v>
      </c>
      <c r="D1722" s="35">
        <f t="shared" si="360"/>
        <v>9.0622035775688095E-7</v>
      </c>
      <c r="E1722" s="61">
        <f t="shared" si="348"/>
        <v>5283</v>
      </c>
      <c r="F1722" s="36">
        <f t="shared" si="349"/>
        <v>9381</v>
      </c>
      <c r="G1722" s="36">
        <f t="shared" si="350"/>
        <v>1846</v>
      </c>
      <c r="H1722" s="37">
        <f t="shared" si="351"/>
        <v>15</v>
      </c>
      <c r="I1722" s="37">
        <f t="shared" si="352"/>
        <v>566</v>
      </c>
      <c r="J1722" s="37">
        <f t="shared" si="353"/>
        <v>250</v>
      </c>
      <c r="K1722" s="37">
        <f t="shared" si="354"/>
        <v>831</v>
      </c>
      <c r="L1722" s="37"/>
      <c r="M1722" s="37">
        <f t="shared" si="355"/>
        <v>190</v>
      </c>
      <c r="N1722" s="37">
        <f t="shared" si="356"/>
        <v>845</v>
      </c>
      <c r="O1722" s="37">
        <f t="shared" si="357"/>
        <v>1035</v>
      </c>
      <c r="P1722" s="37">
        <f t="shared" si="358"/>
        <v>1035</v>
      </c>
      <c r="Q1722" s="37">
        <f t="shared" si="359"/>
        <v>972</v>
      </c>
    </row>
    <row r="1723" spans="1:17" s="34" customFormat="1" ht="15" x14ac:dyDescent="0.3">
      <c r="A1723" s="53">
        <v>82322</v>
      </c>
      <c r="B1723" s="54" t="s">
        <v>2049</v>
      </c>
      <c r="C1723" s="62">
        <v>904.82</v>
      </c>
      <c r="D1723" s="35">
        <f t="shared" si="360"/>
        <v>1.2510547497872831E-6</v>
      </c>
      <c r="E1723" s="61">
        <f t="shared" si="348"/>
        <v>7293</v>
      </c>
      <c r="F1723" s="36">
        <f t="shared" si="349"/>
        <v>12950</v>
      </c>
      <c r="G1723" s="36">
        <f t="shared" si="350"/>
        <v>2548</v>
      </c>
      <c r="H1723" s="37">
        <f t="shared" si="351"/>
        <v>20</v>
      </c>
      <c r="I1723" s="37">
        <f t="shared" si="352"/>
        <v>781</v>
      </c>
      <c r="J1723" s="37">
        <f t="shared" si="353"/>
        <v>345</v>
      </c>
      <c r="K1723" s="37">
        <f t="shared" si="354"/>
        <v>1146</v>
      </c>
      <c r="L1723" s="37"/>
      <c r="M1723" s="37">
        <f t="shared" si="355"/>
        <v>262</v>
      </c>
      <c r="N1723" s="37">
        <f t="shared" si="356"/>
        <v>1167</v>
      </c>
      <c r="O1723" s="37">
        <f t="shared" si="357"/>
        <v>1429</v>
      </c>
      <c r="P1723" s="37">
        <f t="shared" si="358"/>
        <v>1429</v>
      </c>
      <c r="Q1723" s="37">
        <f t="shared" si="359"/>
        <v>1342</v>
      </c>
    </row>
    <row r="1724" spans="1:17" s="34" customFormat="1" ht="15" x14ac:dyDescent="0.3">
      <c r="A1724" s="53">
        <v>82324</v>
      </c>
      <c r="B1724" s="54" t="s">
        <v>2050</v>
      </c>
      <c r="C1724" s="62">
        <v>3437.63</v>
      </c>
      <c r="D1724" s="35">
        <f t="shared" si="360"/>
        <v>4.7530595472152008E-6</v>
      </c>
      <c r="E1724" s="61">
        <f t="shared" si="348"/>
        <v>27708</v>
      </c>
      <c r="F1724" s="36">
        <f t="shared" si="349"/>
        <v>49201</v>
      </c>
      <c r="G1724" s="36">
        <f t="shared" si="350"/>
        <v>9680</v>
      </c>
      <c r="H1724" s="37">
        <f t="shared" si="351"/>
        <v>77</v>
      </c>
      <c r="I1724" s="37">
        <f t="shared" si="352"/>
        <v>2968</v>
      </c>
      <c r="J1724" s="37">
        <f t="shared" si="353"/>
        <v>1310</v>
      </c>
      <c r="K1724" s="37">
        <f t="shared" si="354"/>
        <v>4355</v>
      </c>
      <c r="L1724" s="37"/>
      <c r="M1724" s="37">
        <f t="shared" si="355"/>
        <v>996</v>
      </c>
      <c r="N1724" s="37">
        <f t="shared" si="356"/>
        <v>4432</v>
      </c>
      <c r="O1724" s="37">
        <f t="shared" si="357"/>
        <v>5428</v>
      </c>
      <c r="P1724" s="37">
        <f t="shared" si="358"/>
        <v>5428</v>
      </c>
      <c r="Q1724" s="37">
        <f t="shared" si="359"/>
        <v>5097</v>
      </c>
    </row>
    <row r="1725" spans="1:17" s="34" customFormat="1" ht="15" x14ac:dyDescent="0.3">
      <c r="A1725" s="53">
        <v>82501</v>
      </c>
      <c r="B1725" s="54" t="s">
        <v>2051</v>
      </c>
      <c r="C1725" s="62">
        <v>11614447.67</v>
      </c>
      <c r="D1725" s="35">
        <f t="shared" si="360"/>
        <v>1.60587850884257E-2</v>
      </c>
      <c r="E1725" s="61">
        <f t="shared" si="348"/>
        <v>93615597</v>
      </c>
      <c r="F1725" s="36">
        <f>+ROUND(D1725*$F$10,0)+1</f>
        <v>166231081</v>
      </c>
      <c r="G1725" s="36">
        <f t="shared" si="350"/>
        <v>32706528</v>
      </c>
      <c r="H1725" s="37">
        <f t="shared" si="351"/>
        <v>259528</v>
      </c>
      <c r="I1725" s="37">
        <f>ROUND(D1725*$I$10,0)-1</f>
        <v>10027569</v>
      </c>
      <c r="J1725" s="37">
        <f>ROUND(D1725*$J$10,0)+1</f>
        <v>4425478</v>
      </c>
      <c r="K1725" s="37">
        <f t="shared" si="354"/>
        <v>14712575</v>
      </c>
      <c r="L1725" s="37"/>
      <c r="M1725" s="37">
        <f>ROUND(D1725*$M$10,0)+1</f>
        <v>3365929</v>
      </c>
      <c r="N1725" s="37">
        <f>ROUND(D1725*$N$10,0)+1</f>
        <v>14974831</v>
      </c>
      <c r="O1725" s="37">
        <f t="shared" si="357"/>
        <v>18340760</v>
      </c>
      <c r="P1725" s="37">
        <f t="shared" si="358"/>
        <v>18340760</v>
      </c>
      <c r="Q1725" s="37">
        <f>ROUND(D1725*$Q$10,0)-1</f>
        <v>17220712</v>
      </c>
    </row>
    <row r="1726" spans="1:17" s="34" customFormat="1" ht="15" x14ac:dyDescent="0.3">
      <c r="A1726" s="53">
        <v>82520</v>
      </c>
      <c r="B1726" s="54" t="s">
        <v>2052</v>
      </c>
      <c r="C1726" s="62">
        <v>2918706.86</v>
      </c>
      <c r="D1726" s="35">
        <f t="shared" si="360"/>
        <v>4.0355673840539842E-3</v>
      </c>
      <c r="E1726" s="61">
        <f t="shared" si="348"/>
        <v>23525569</v>
      </c>
      <c r="F1726" s="36">
        <f t="shared" si="349"/>
        <v>41773816</v>
      </c>
      <c r="G1726" s="36">
        <f t="shared" si="350"/>
        <v>8219140</v>
      </c>
      <c r="H1726" s="37">
        <f t="shared" si="351"/>
        <v>65219</v>
      </c>
      <c r="I1726" s="37">
        <f t="shared" si="352"/>
        <v>2519925</v>
      </c>
      <c r="J1726" s="37">
        <f t="shared" si="353"/>
        <v>1112121</v>
      </c>
      <c r="K1726" s="37">
        <f t="shared" si="354"/>
        <v>3697265</v>
      </c>
      <c r="L1726" s="37"/>
      <c r="M1726" s="37">
        <f t="shared" si="355"/>
        <v>845857</v>
      </c>
      <c r="N1726" s="37">
        <f t="shared" si="356"/>
        <v>3763170</v>
      </c>
      <c r="O1726" s="37">
        <f t="shared" si="357"/>
        <v>4609027</v>
      </c>
      <c r="P1726" s="37">
        <f t="shared" si="358"/>
        <v>4609027</v>
      </c>
      <c r="Q1726" s="37">
        <f t="shared" si="359"/>
        <v>4327559</v>
      </c>
    </row>
    <row r="1727" spans="1:17" s="34" customFormat="1" ht="15" x14ac:dyDescent="0.3">
      <c r="A1727" s="53">
        <v>82550</v>
      </c>
      <c r="B1727" s="54" t="s">
        <v>2053</v>
      </c>
      <c r="C1727" s="62">
        <v>2015748.83</v>
      </c>
      <c r="D1727" s="35">
        <f t="shared" si="360"/>
        <v>2.7870870981517412E-3</v>
      </c>
      <c r="E1727" s="61">
        <f t="shared" si="348"/>
        <v>16247482</v>
      </c>
      <c r="F1727" s="36">
        <f t="shared" si="349"/>
        <v>28850283</v>
      </c>
      <c r="G1727" s="36">
        <f t="shared" si="350"/>
        <v>5676391</v>
      </c>
      <c r="H1727" s="37">
        <f t="shared" si="351"/>
        <v>45043</v>
      </c>
      <c r="I1727" s="37">
        <f t="shared" si="352"/>
        <v>1740338</v>
      </c>
      <c r="J1727" s="37">
        <f t="shared" si="353"/>
        <v>768065</v>
      </c>
      <c r="K1727" s="37">
        <f t="shared" si="354"/>
        <v>2553446</v>
      </c>
      <c r="L1727" s="37"/>
      <c r="M1727" s="37">
        <f t="shared" si="355"/>
        <v>584175</v>
      </c>
      <c r="N1727" s="37">
        <f t="shared" si="356"/>
        <v>2598961</v>
      </c>
      <c r="O1727" s="37">
        <f t="shared" si="357"/>
        <v>3183136</v>
      </c>
      <c r="P1727" s="37">
        <f t="shared" si="358"/>
        <v>3183136</v>
      </c>
      <c r="Q1727" s="37">
        <f t="shared" si="359"/>
        <v>2988746</v>
      </c>
    </row>
    <row r="1728" spans="1:17" s="34" customFormat="1" ht="15" x14ac:dyDescent="0.3">
      <c r="A1728" s="53">
        <v>82552</v>
      </c>
      <c r="B1728" s="54" t="s">
        <v>2054</v>
      </c>
      <c r="C1728" s="62">
        <v>2912693.08</v>
      </c>
      <c r="D1728" s="35">
        <f t="shared" si="360"/>
        <v>4.0272523954007992E-3</v>
      </c>
      <c r="E1728" s="61">
        <f t="shared" si="348"/>
        <v>23477096</v>
      </c>
      <c r="F1728" s="36">
        <f t="shared" si="349"/>
        <v>41687744</v>
      </c>
      <c r="G1728" s="36">
        <f t="shared" si="350"/>
        <v>8202205</v>
      </c>
      <c r="H1728" s="37">
        <f t="shared" si="351"/>
        <v>65085</v>
      </c>
      <c r="I1728" s="37">
        <f t="shared" si="352"/>
        <v>2514733</v>
      </c>
      <c r="J1728" s="37">
        <f t="shared" si="353"/>
        <v>1109830</v>
      </c>
      <c r="K1728" s="37">
        <f t="shared" si="354"/>
        <v>3689648</v>
      </c>
      <c r="L1728" s="37"/>
      <c r="M1728" s="37">
        <f t="shared" si="355"/>
        <v>844114</v>
      </c>
      <c r="N1728" s="37">
        <f t="shared" si="356"/>
        <v>3755416</v>
      </c>
      <c r="O1728" s="37">
        <f t="shared" si="357"/>
        <v>4599530</v>
      </c>
      <c r="P1728" s="37">
        <f t="shared" si="358"/>
        <v>4599530</v>
      </c>
      <c r="Q1728" s="37">
        <f t="shared" si="359"/>
        <v>4318643</v>
      </c>
    </row>
    <row r="1729" spans="1:17" s="34" customFormat="1" ht="15" x14ac:dyDescent="0.3">
      <c r="A1729" s="53">
        <v>82553</v>
      </c>
      <c r="B1729" s="54" t="s">
        <v>2055</v>
      </c>
      <c r="C1729" s="62">
        <v>1458141.46</v>
      </c>
      <c r="D1729" s="35">
        <f t="shared" si="360"/>
        <v>2.016107954504502E-3</v>
      </c>
      <c r="E1729" s="61">
        <f t="shared" si="348"/>
        <v>11753016</v>
      </c>
      <c r="F1729" s="36">
        <f t="shared" si="349"/>
        <v>20869562</v>
      </c>
      <c r="G1729" s="36">
        <f t="shared" si="350"/>
        <v>4106157</v>
      </c>
      <c r="H1729" s="37">
        <f t="shared" si="351"/>
        <v>32583</v>
      </c>
      <c r="I1729" s="37">
        <f t="shared" si="352"/>
        <v>1258916</v>
      </c>
      <c r="J1729" s="37">
        <f t="shared" si="353"/>
        <v>555599</v>
      </c>
      <c r="K1729" s="37">
        <f t="shared" si="354"/>
        <v>1847098</v>
      </c>
      <c r="L1729" s="37"/>
      <c r="M1729" s="37">
        <f t="shared" si="355"/>
        <v>422577</v>
      </c>
      <c r="N1729" s="37">
        <f t="shared" si="356"/>
        <v>1880022</v>
      </c>
      <c r="O1729" s="37">
        <f t="shared" si="357"/>
        <v>2302599</v>
      </c>
      <c r="P1729" s="37">
        <f t="shared" si="358"/>
        <v>2302599</v>
      </c>
      <c r="Q1729" s="37">
        <f t="shared" si="359"/>
        <v>2161983</v>
      </c>
    </row>
    <row r="1730" spans="1:17" s="34" customFormat="1" ht="15" x14ac:dyDescent="0.3">
      <c r="A1730" s="53">
        <v>82603</v>
      </c>
      <c r="B1730" s="54" t="s">
        <v>2056</v>
      </c>
      <c r="C1730" s="62">
        <v>593943.24</v>
      </c>
      <c r="D1730" s="35">
        <f t="shared" si="360"/>
        <v>8.2121915022440723E-4</v>
      </c>
      <c r="E1730" s="61">
        <f t="shared" si="348"/>
        <v>4787344</v>
      </c>
      <c r="F1730" s="36">
        <f t="shared" si="349"/>
        <v>8500777</v>
      </c>
      <c r="G1730" s="36">
        <f t="shared" si="350"/>
        <v>1672557</v>
      </c>
      <c r="H1730" s="37">
        <f t="shared" si="351"/>
        <v>13272</v>
      </c>
      <c r="I1730" s="37">
        <f t="shared" si="352"/>
        <v>512793</v>
      </c>
      <c r="J1730" s="37">
        <f t="shared" si="353"/>
        <v>226311</v>
      </c>
      <c r="K1730" s="37">
        <f t="shared" si="354"/>
        <v>752376</v>
      </c>
      <c r="L1730" s="37"/>
      <c r="M1730" s="37">
        <f t="shared" si="355"/>
        <v>172128</v>
      </c>
      <c r="N1730" s="37">
        <f t="shared" si="356"/>
        <v>765787</v>
      </c>
      <c r="O1730" s="37">
        <f t="shared" si="357"/>
        <v>937915</v>
      </c>
      <c r="P1730" s="37">
        <f t="shared" si="358"/>
        <v>937915</v>
      </c>
      <c r="Q1730" s="37">
        <f t="shared" si="359"/>
        <v>880638</v>
      </c>
    </row>
    <row r="1731" spans="1:17" s="34" customFormat="1" ht="15" x14ac:dyDescent="0.3">
      <c r="A1731" s="53">
        <v>82604</v>
      </c>
      <c r="B1731" s="54" t="s">
        <v>2057</v>
      </c>
      <c r="C1731" s="62">
        <v>2082637.54</v>
      </c>
      <c r="D1731" s="35">
        <f t="shared" si="360"/>
        <v>2.8795711705115966E-3</v>
      </c>
      <c r="E1731" s="61">
        <f t="shared" si="348"/>
        <v>16786623</v>
      </c>
      <c r="F1731" s="36">
        <f t="shared" si="349"/>
        <v>29807624</v>
      </c>
      <c r="G1731" s="36">
        <f t="shared" si="350"/>
        <v>5864751</v>
      </c>
      <c r="H1731" s="37">
        <f t="shared" si="351"/>
        <v>46537</v>
      </c>
      <c r="I1731" s="37">
        <f t="shared" si="352"/>
        <v>1798088</v>
      </c>
      <c r="J1731" s="37">
        <f t="shared" si="353"/>
        <v>793552</v>
      </c>
      <c r="K1731" s="37">
        <f t="shared" si="354"/>
        <v>2638177</v>
      </c>
      <c r="L1731" s="37"/>
      <c r="M1731" s="37">
        <f t="shared" si="355"/>
        <v>603559</v>
      </c>
      <c r="N1731" s="37">
        <f t="shared" si="356"/>
        <v>2685202</v>
      </c>
      <c r="O1731" s="37">
        <f t="shared" si="357"/>
        <v>3288761</v>
      </c>
      <c r="P1731" s="37">
        <f t="shared" si="358"/>
        <v>3288761</v>
      </c>
      <c r="Q1731" s="37">
        <f t="shared" si="359"/>
        <v>3087922</v>
      </c>
    </row>
    <row r="1732" spans="1:17" s="34" customFormat="1" ht="15" x14ac:dyDescent="0.3">
      <c r="A1732" s="53">
        <v>82605</v>
      </c>
      <c r="B1732" s="54" t="s">
        <v>2058</v>
      </c>
      <c r="C1732" s="62">
        <v>19770.650000000001</v>
      </c>
      <c r="D1732" s="35">
        <f t="shared" si="360"/>
        <v>2.7336006707280951E-5</v>
      </c>
      <c r="E1732" s="61">
        <f t="shared" si="348"/>
        <v>159357</v>
      </c>
      <c r="F1732" s="36">
        <f t="shared" si="349"/>
        <v>282966</v>
      </c>
      <c r="G1732" s="36">
        <f t="shared" si="350"/>
        <v>55675</v>
      </c>
      <c r="H1732" s="37">
        <f t="shared" si="351"/>
        <v>442</v>
      </c>
      <c r="I1732" s="37">
        <f t="shared" si="352"/>
        <v>17069</v>
      </c>
      <c r="J1732" s="37">
        <f t="shared" si="353"/>
        <v>7533</v>
      </c>
      <c r="K1732" s="37">
        <f t="shared" si="354"/>
        <v>25044</v>
      </c>
      <c r="L1732" s="37"/>
      <c r="M1732" s="37">
        <f t="shared" si="355"/>
        <v>5730</v>
      </c>
      <c r="N1732" s="37">
        <f t="shared" si="356"/>
        <v>25491</v>
      </c>
      <c r="O1732" s="37">
        <f t="shared" si="357"/>
        <v>31221</v>
      </c>
      <c r="P1732" s="37">
        <f t="shared" si="358"/>
        <v>31221</v>
      </c>
      <c r="Q1732" s="37">
        <f t="shared" si="359"/>
        <v>29314</v>
      </c>
    </row>
    <row r="1733" spans="1:17" s="34" customFormat="1" ht="15" x14ac:dyDescent="0.3">
      <c r="A1733" s="53">
        <v>82606</v>
      </c>
      <c r="B1733" s="54" t="s">
        <v>2059</v>
      </c>
      <c r="C1733" s="62">
        <v>75686.100000000006</v>
      </c>
      <c r="D1733" s="35">
        <f t="shared" si="360"/>
        <v>1.0464783592081883E-4</v>
      </c>
      <c r="E1733" s="61">
        <f t="shared" si="348"/>
        <v>610050</v>
      </c>
      <c r="F1733" s="36">
        <f t="shared" si="349"/>
        <v>1083253</v>
      </c>
      <c r="G1733" s="36">
        <f t="shared" si="350"/>
        <v>213134</v>
      </c>
      <c r="H1733" s="37">
        <f t="shared" si="351"/>
        <v>1691</v>
      </c>
      <c r="I1733" s="37">
        <f t="shared" si="352"/>
        <v>65345</v>
      </c>
      <c r="J1733" s="37">
        <f t="shared" si="353"/>
        <v>28839</v>
      </c>
      <c r="K1733" s="37">
        <f t="shared" si="354"/>
        <v>95875</v>
      </c>
      <c r="L1733" s="37"/>
      <c r="M1733" s="37">
        <f t="shared" si="355"/>
        <v>21934</v>
      </c>
      <c r="N1733" s="37">
        <f t="shared" si="356"/>
        <v>97584</v>
      </c>
      <c r="O1733" s="37">
        <f t="shared" si="357"/>
        <v>119518</v>
      </c>
      <c r="P1733" s="37">
        <f t="shared" si="358"/>
        <v>119518</v>
      </c>
      <c r="Q1733" s="37">
        <f t="shared" si="359"/>
        <v>112220</v>
      </c>
    </row>
    <row r="1734" spans="1:17" s="34" customFormat="1" ht="15" x14ac:dyDescent="0.3">
      <c r="A1734" s="53">
        <v>83201</v>
      </c>
      <c r="B1734" s="54" t="s">
        <v>2060</v>
      </c>
      <c r="C1734" s="62">
        <v>324966.39</v>
      </c>
      <c r="D1734" s="35">
        <f t="shared" si="360"/>
        <v>4.4931671020835817E-4</v>
      </c>
      <c r="E1734" s="61">
        <f t="shared" si="348"/>
        <v>2619317</v>
      </c>
      <c r="F1734" s="36">
        <f t="shared" si="349"/>
        <v>4651062</v>
      </c>
      <c r="G1734" s="36">
        <f t="shared" si="350"/>
        <v>915112</v>
      </c>
      <c r="H1734" s="37">
        <f t="shared" si="351"/>
        <v>7261</v>
      </c>
      <c r="I1734" s="37">
        <f t="shared" si="352"/>
        <v>280566</v>
      </c>
      <c r="J1734" s="37">
        <f t="shared" si="353"/>
        <v>123823</v>
      </c>
      <c r="K1734" s="37">
        <f t="shared" si="354"/>
        <v>411650</v>
      </c>
      <c r="L1734" s="37"/>
      <c r="M1734" s="37">
        <f t="shared" si="355"/>
        <v>94177</v>
      </c>
      <c r="N1734" s="37">
        <f t="shared" si="356"/>
        <v>418988</v>
      </c>
      <c r="O1734" s="37">
        <f t="shared" si="357"/>
        <v>513165</v>
      </c>
      <c r="P1734" s="37">
        <f t="shared" si="358"/>
        <v>513165</v>
      </c>
      <c r="Q1734" s="37">
        <f t="shared" si="359"/>
        <v>481827</v>
      </c>
    </row>
    <row r="1735" spans="1:17" s="34" customFormat="1" ht="15" x14ac:dyDescent="0.3">
      <c r="A1735" s="53">
        <v>83203</v>
      </c>
      <c r="B1735" s="54" t="s">
        <v>2061</v>
      </c>
      <c r="C1735" s="62">
        <v>11471.45</v>
      </c>
      <c r="D1735" s="35">
        <f t="shared" si="360"/>
        <v>1.5861068510253232E-5</v>
      </c>
      <c r="E1735" s="61">
        <f t="shared" si="348"/>
        <v>92463</v>
      </c>
      <c r="F1735" s="36">
        <f t="shared" si="349"/>
        <v>164184</v>
      </c>
      <c r="G1735" s="36">
        <f t="shared" si="350"/>
        <v>32304</v>
      </c>
      <c r="H1735" s="37">
        <f t="shared" si="351"/>
        <v>256</v>
      </c>
      <c r="I1735" s="37">
        <f t="shared" si="352"/>
        <v>9904</v>
      </c>
      <c r="J1735" s="37">
        <f t="shared" si="353"/>
        <v>4371</v>
      </c>
      <c r="K1735" s="37">
        <f t="shared" si="354"/>
        <v>14531</v>
      </c>
      <c r="L1735" s="37"/>
      <c r="M1735" s="37">
        <f t="shared" si="355"/>
        <v>3324</v>
      </c>
      <c r="N1735" s="37">
        <f t="shared" si="356"/>
        <v>14790</v>
      </c>
      <c r="O1735" s="37">
        <f t="shared" si="357"/>
        <v>18114</v>
      </c>
      <c r="P1735" s="37">
        <f t="shared" si="358"/>
        <v>18114</v>
      </c>
      <c r="Q1735" s="37">
        <f t="shared" si="359"/>
        <v>17009</v>
      </c>
    </row>
    <row r="1736" spans="1:17" s="34" customFormat="1" ht="15" x14ac:dyDescent="0.3">
      <c r="A1736" s="53">
        <v>83204</v>
      </c>
      <c r="B1736" s="54" t="s">
        <v>2062</v>
      </c>
      <c r="C1736" s="62">
        <v>1502368.8</v>
      </c>
      <c r="D1736" s="35">
        <f t="shared" si="360"/>
        <v>2.0772591489713098E-3</v>
      </c>
      <c r="E1736" s="61">
        <f t="shared" si="348"/>
        <v>12109500</v>
      </c>
      <c r="F1736" s="36">
        <f t="shared" si="349"/>
        <v>21502563</v>
      </c>
      <c r="G1736" s="36">
        <f t="shared" si="350"/>
        <v>4230702</v>
      </c>
      <c r="H1736" s="37">
        <f t="shared" si="351"/>
        <v>33571</v>
      </c>
      <c r="I1736" s="37">
        <f t="shared" si="352"/>
        <v>1297101</v>
      </c>
      <c r="J1736" s="37">
        <f t="shared" si="353"/>
        <v>572451</v>
      </c>
      <c r="K1736" s="37">
        <f t="shared" si="354"/>
        <v>1903123</v>
      </c>
      <c r="L1736" s="37"/>
      <c r="M1736" s="37">
        <f t="shared" si="355"/>
        <v>435394</v>
      </c>
      <c r="N1736" s="37">
        <f t="shared" si="356"/>
        <v>1937046</v>
      </c>
      <c r="O1736" s="37">
        <f t="shared" si="357"/>
        <v>2372440</v>
      </c>
      <c r="P1736" s="37">
        <f t="shared" si="358"/>
        <v>2372440</v>
      </c>
      <c r="Q1736" s="37">
        <f t="shared" si="359"/>
        <v>2227558</v>
      </c>
    </row>
    <row r="1737" spans="1:17" s="34" customFormat="1" ht="15" x14ac:dyDescent="0.3">
      <c r="A1737" s="53">
        <v>83301</v>
      </c>
      <c r="B1737" s="54" t="s">
        <v>2063</v>
      </c>
      <c r="C1737" s="62">
        <v>116295.94</v>
      </c>
      <c r="D1737" s="35">
        <f t="shared" si="360"/>
        <v>1.6079727251605501E-4</v>
      </c>
      <c r="E1737" s="61">
        <f t="shared" si="348"/>
        <v>937377</v>
      </c>
      <c r="F1737" s="36">
        <f t="shared" si="349"/>
        <v>1664479</v>
      </c>
      <c r="G1737" s="36">
        <f t="shared" si="350"/>
        <v>327492</v>
      </c>
      <c r="H1737" s="37">
        <f t="shared" si="351"/>
        <v>2599</v>
      </c>
      <c r="I1737" s="37">
        <f t="shared" si="352"/>
        <v>100406</v>
      </c>
      <c r="J1737" s="37">
        <f t="shared" si="353"/>
        <v>44312</v>
      </c>
      <c r="K1737" s="37">
        <f t="shared" si="354"/>
        <v>147317</v>
      </c>
      <c r="L1737" s="37"/>
      <c r="M1737" s="37">
        <f t="shared" si="355"/>
        <v>33703</v>
      </c>
      <c r="N1737" s="37">
        <f t="shared" si="356"/>
        <v>149944</v>
      </c>
      <c r="O1737" s="37">
        <f t="shared" si="357"/>
        <v>183647</v>
      </c>
      <c r="P1737" s="37">
        <f t="shared" si="358"/>
        <v>183647</v>
      </c>
      <c r="Q1737" s="37">
        <f t="shared" si="359"/>
        <v>172432</v>
      </c>
    </row>
    <row r="1738" spans="1:17" s="34" customFormat="1" ht="15" x14ac:dyDescent="0.3">
      <c r="A1738" s="53">
        <v>83304</v>
      </c>
      <c r="B1738" s="54" t="s">
        <v>2064</v>
      </c>
      <c r="C1738" s="62">
        <v>20772.11</v>
      </c>
      <c r="D1738" s="35">
        <f t="shared" si="360"/>
        <v>2.8720681327340157E-5</v>
      </c>
      <c r="E1738" s="61">
        <f t="shared" si="348"/>
        <v>167429</v>
      </c>
      <c r="F1738" s="36">
        <f t="shared" si="349"/>
        <v>297300</v>
      </c>
      <c r="G1738" s="36">
        <f t="shared" si="350"/>
        <v>58495</v>
      </c>
      <c r="H1738" s="37">
        <f t="shared" si="351"/>
        <v>464</v>
      </c>
      <c r="I1738" s="37">
        <f t="shared" si="352"/>
        <v>17934</v>
      </c>
      <c r="J1738" s="37">
        <f t="shared" si="353"/>
        <v>7915</v>
      </c>
      <c r="K1738" s="37">
        <f t="shared" si="354"/>
        <v>26313</v>
      </c>
      <c r="L1738" s="37"/>
      <c r="M1738" s="37">
        <f t="shared" si="355"/>
        <v>6020</v>
      </c>
      <c r="N1738" s="37">
        <f t="shared" si="356"/>
        <v>26782</v>
      </c>
      <c r="O1738" s="37">
        <f t="shared" si="357"/>
        <v>32802</v>
      </c>
      <c r="P1738" s="37">
        <f t="shared" si="358"/>
        <v>32802</v>
      </c>
      <c r="Q1738" s="37">
        <f t="shared" si="359"/>
        <v>30799</v>
      </c>
    </row>
    <row r="1739" spans="1:17" s="34" customFormat="1" ht="15" x14ac:dyDescent="0.3">
      <c r="A1739" s="53">
        <v>83305</v>
      </c>
      <c r="B1739" s="54" t="s">
        <v>2065</v>
      </c>
      <c r="C1739" s="62">
        <v>13494.82</v>
      </c>
      <c r="D1739" s="35">
        <f t="shared" si="360"/>
        <v>1.8658693064393385E-5</v>
      </c>
      <c r="E1739" s="61">
        <f t="shared" si="348"/>
        <v>108772</v>
      </c>
      <c r="F1739" s="36">
        <f t="shared" si="349"/>
        <v>193144</v>
      </c>
      <c r="G1739" s="36">
        <f t="shared" si="350"/>
        <v>38002</v>
      </c>
      <c r="H1739" s="37">
        <f t="shared" si="351"/>
        <v>302</v>
      </c>
      <c r="I1739" s="37">
        <f t="shared" si="352"/>
        <v>11651</v>
      </c>
      <c r="J1739" s="37">
        <f t="shared" si="353"/>
        <v>5142</v>
      </c>
      <c r="K1739" s="37">
        <f t="shared" si="354"/>
        <v>17095</v>
      </c>
      <c r="L1739" s="37"/>
      <c r="M1739" s="37">
        <f t="shared" si="355"/>
        <v>3911</v>
      </c>
      <c r="N1739" s="37">
        <f t="shared" si="356"/>
        <v>17399</v>
      </c>
      <c r="O1739" s="37">
        <f t="shared" si="357"/>
        <v>21310</v>
      </c>
      <c r="P1739" s="37">
        <f t="shared" si="358"/>
        <v>21310</v>
      </c>
      <c r="Q1739" s="37">
        <f t="shared" si="359"/>
        <v>20009</v>
      </c>
    </row>
    <row r="1740" spans="1:17" s="34" customFormat="1" ht="15" x14ac:dyDescent="0.3">
      <c r="A1740" s="53">
        <v>83306</v>
      </c>
      <c r="B1740" s="54" t="s">
        <v>2066</v>
      </c>
      <c r="C1740" s="62">
        <v>4541.1499999999996</v>
      </c>
      <c r="D1740" s="35">
        <f t="shared" si="360"/>
        <v>6.2788480327540504E-6</v>
      </c>
      <c r="E1740" s="61">
        <f t="shared" ref="E1740:E1803" si="361">ROUND(D1740*$E$10,0)</f>
        <v>36603</v>
      </c>
      <c r="F1740" s="36">
        <f t="shared" ref="F1740:F1803" si="362">+ROUND(D1740*$F$10,0)</f>
        <v>64995</v>
      </c>
      <c r="G1740" s="36">
        <f t="shared" ref="G1740:G1803" si="363">+ROUND(D1740*$G$10,0)</f>
        <v>12788</v>
      </c>
      <c r="H1740" s="37">
        <f t="shared" ref="H1740:H1803" si="364">ROUND(D1740*$H$10,0)</f>
        <v>101</v>
      </c>
      <c r="I1740" s="37">
        <f t="shared" ref="I1740:I1803" si="365">ROUND(D1740*$I$10,0)</f>
        <v>3921</v>
      </c>
      <c r="J1740" s="37">
        <f t="shared" ref="J1740:J1803" si="366">ROUND(D1740*$J$10,0)</f>
        <v>1730</v>
      </c>
      <c r="K1740" s="37">
        <f t="shared" ref="K1740:K1803" si="367">ROUND(SUM(H1740:J1740),0)</f>
        <v>5752</v>
      </c>
      <c r="L1740" s="37"/>
      <c r="M1740" s="37">
        <f t="shared" ref="M1740:M1803" si="368">ROUND(D1740*$M$10,0)</f>
        <v>1316</v>
      </c>
      <c r="N1740" s="37">
        <f t="shared" ref="N1740:N1803" si="369">ROUND(D1740*$N$10,0)</f>
        <v>5855</v>
      </c>
      <c r="O1740" s="37">
        <f t="shared" ref="O1740:O1803" si="370">ROUND(SUM(L1740:N1740),0)</f>
        <v>7171</v>
      </c>
      <c r="P1740" s="37">
        <f t="shared" ref="P1740:P1803" si="371">ROUND(SUM(M1740:N1740),0)</f>
        <v>7171</v>
      </c>
      <c r="Q1740" s="37">
        <f t="shared" ref="Q1740:Q1803" si="372">ROUND(D1740*$Q$10,0)</f>
        <v>6733</v>
      </c>
    </row>
    <row r="1741" spans="1:17" s="34" customFormat="1" ht="15" x14ac:dyDescent="0.3">
      <c r="A1741" s="53">
        <v>83307</v>
      </c>
      <c r="B1741" s="54" t="s">
        <v>2067</v>
      </c>
      <c r="C1741" s="62">
        <v>3472.29</v>
      </c>
      <c r="D1741" s="35">
        <f t="shared" ref="D1741:D1804" si="373">+C1741/$C$10</f>
        <v>4.800982402178207E-6</v>
      </c>
      <c r="E1741" s="61">
        <f>ROUND(D1741*$E$10,0)-1</f>
        <v>27987</v>
      </c>
      <c r="F1741" s="36">
        <f>+ROUND(D1741*$F$10,0)-1</f>
        <v>49696</v>
      </c>
      <c r="G1741" s="36">
        <f t="shared" si="363"/>
        <v>9778</v>
      </c>
      <c r="H1741" s="37">
        <f t="shared" si="364"/>
        <v>78</v>
      </c>
      <c r="I1741" s="37">
        <f>ROUND(D1741*$I$10,0)+1</f>
        <v>2999</v>
      </c>
      <c r="J1741" s="37">
        <f>ROUND(D1741*$J$10,0)-1</f>
        <v>1322</v>
      </c>
      <c r="K1741" s="37">
        <f t="shared" si="367"/>
        <v>4399</v>
      </c>
      <c r="L1741" s="37"/>
      <c r="M1741" s="37">
        <f>ROUND(D1741*$M$10,0)-1</f>
        <v>1005</v>
      </c>
      <c r="N1741" s="37">
        <f>ROUND(D1741*$N$10,0)-1</f>
        <v>4476</v>
      </c>
      <c r="O1741" s="37">
        <f t="shared" si="370"/>
        <v>5481</v>
      </c>
      <c r="P1741" s="37">
        <f t="shared" si="371"/>
        <v>5481</v>
      </c>
      <c r="Q1741" s="37">
        <f t="shared" si="372"/>
        <v>5148</v>
      </c>
    </row>
    <row r="1742" spans="1:17" s="34" customFormat="1" ht="15" x14ac:dyDescent="0.3">
      <c r="A1742" s="53">
        <v>83308</v>
      </c>
      <c r="B1742" s="54" t="s">
        <v>2068</v>
      </c>
      <c r="C1742" s="62">
        <v>7905.47</v>
      </c>
      <c r="D1742" s="35">
        <f t="shared" si="373"/>
        <v>1.093054507283313E-5</v>
      </c>
      <c r="E1742" s="61">
        <f t="shared" si="361"/>
        <v>63720</v>
      </c>
      <c r="F1742" s="36">
        <f t="shared" si="362"/>
        <v>113147</v>
      </c>
      <c r="G1742" s="36">
        <f t="shared" si="363"/>
        <v>22262</v>
      </c>
      <c r="H1742" s="37">
        <f t="shared" si="364"/>
        <v>177</v>
      </c>
      <c r="I1742" s="37">
        <f t="shared" si="365"/>
        <v>6825</v>
      </c>
      <c r="J1742" s="37">
        <f t="shared" si="366"/>
        <v>3012</v>
      </c>
      <c r="K1742" s="37">
        <f t="shared" si="367"/>
        <v>10014</v>
      </c>
      <c r="L1742" s="37"/>
      <c r="M1742" s="37">
        <f t="shared" si="368"/>
        <v>2291</v>
      </c>
      <c r="N1742" s="37">
        <f t="shared" si="369"/>
        <v>10193</v>
      </c>
      <c r="O1742" s="37">
        <f t="shared" si="370"/>
        <v>12484</v>
      </c>
      <c r="P1742" s="37">
        <f t="shared" si="371"/>
        <v>12484</v>
      </c>
      <c r="Q1742" s="37">
        <f t="shared" si="372"/>
        <v>11721</v>
      </c>
    </row>
    <row r="1743" spans="1:17" s="34" customFormat="1" ht="15" x14ac:dyDescent="0.3">
      <c r="A1743" s="53">
        <v>83309</v>
      </c>
      <c r="B1743" s="54" t="s">
        <v>2069</v>
      </c>
      <c r="C1743" s="62">
        <v>6244.59</v>
      </c>
      <c r="D1743" s="35">
        <f t="shared" si="373"/>
        <v>8.6341194712475082E-6</v>
      </c>
      <c r="E1743" s="61">
        <f t="shared" si="361"/>
        <v>50333</v>
      </c>
      <c r="F1743" s="36">
        <f t="shared" si="362"/>
        <v>89375</v>
      </c>
      <c r="G1743" s="36">
        <f t="shared" si="363"/>
        <v>17585</v>
      </c>
      <c r="H1743" s="37">
        <f t="shared" si="364"/>
        <v>140</v>
      </c>
      <c r="I1743" s="37">
        <f t="shared" si="365"/>
        <v>5391</v>
      </c>
      <c r="J1743" s="37">
        <f t="shared" si="366"/>
        <v>2379</v>
      </c>
      <c r="K1743" s="37">
        <f t="shared" si="367"/>
        <v>7910</v>
      </c>
      <c r="L1743" s="37"/>
      <c r="M1743" s="37">
        <f t="shared" si="368"/>
        <v>1810</v>
      </c>
      <c r="N1743" s="37">
        <f t="shared" si="369"/>
        <v>8051</v>
      </c>
      <c r="O1743" s="37">
        <f t="shared" si="370"/>
        <v>9861</v>
      </c>
      <c r="P1743" s="37">
        <f t="shared" si="371"/>
        <v>9861</v>
      </c>
      <c r="Q1743" s="37">
        <f t="shared" si="372"/>
        <v>9259</v>
      </c>
    </row>
    <row r="1744" spans="1:17" s="34" customFormat="1" ht="15" x14ac:dyDescent="0.3">
      <c r="A1744" s="53">
        <v>83310</v>
      </c>
      <c r="B1744" s="54" t="s">
        <v>2070</v>
      </c>
      <c r="C1744" s="62">
        <v>2516.4899999999998</v>
      </c>
      <c r="D1744" s="35">
        <f t="shared" si="373"/>
        <v>3.4794398524482213E-6</v>
      </c>
      <c r="E1744" s="61">
        <f t="shared" si="361"/>
        <v>20284</v>
      </c>
      <c r="F1744" s="36">
        <f t="shared" si="362"/>
        <v>36017</v>
      </c>
      <c r="G1744" s="36">
        <f t="shared" si="363"/>
        <v>7086</v>
      </c>
      <c r="H1744" s="37">
        <f t="shared" si="364"/>
        <v>56</v>
      </c>
      <c r="I1744" s="37">
        <f t="shared" si="365"/>
        <v>2173</v>
      </c>
      <c r="J1744" s="37">
        <f t="shared" si="366"/>
        <v>959</v>
      </c>
      <c r="K1744" s="37">
        <f t="shared" si="367"/>
        <v>3188</v>
      </c>
      <c r="L1744" s="37"/>
      <c r="M1744" s="37">
        <f t="shared" si="368"/>
        <v>729</v>
      </c>
      <c r="N1744" s="37">
        <f t="shared" si="369"/>
        <v>3245</v>
      </c>
      <c r="O1744" s="37">
        <f t="shared" si="370"/>
        <v>3974</v>
      </c>
      <c r="P1744" s="37">
        <f t="shared" si="371"/>
        <v>3974</v>
      </c>
      <c r="Q1744" s="37">
        <f t="shared" si="372"/>
        <v>3731</v>
      </c>
    </row>
    <row r="1745" spans="1:17" s="34" customFormat="1" ht="15" x14ac:dyDescent="0.3">
      <c r="A1745" s="53">
        <v>83313</v>
      </c>
      <c r="B1745" s="54" t="s">
        <v>2071</v>
      </c>
      <c r="C1745" s="62">
        <v>226.56</v>
      </c>
      <c r="D1745" s="35">
        <f t="shared" si="373"/>
        <v>3.1325453030636684E-7</v>
      </c>
      <c r="E1745" s="61">
        <f t="shared" si="361"/>
        <v>1826</v>
      </c>
      <c r="F1745" s="36">
        <f t="shared" si="362"/>
        <v>3243</v>
      </c>
      <c r="G1745" s="36">
        <f t="shared" si="363"/>
        <v>638</v>
      </c>
      <c r="H1745" s="37">
        <f t="shared" si="364"/>
        <v>5</v>
      </c>
      <c r="I1745" s="37">
        <f t="shared" si="365"/>
        <v>196</v>
      </c>
      <c r="J1745" s="37">
        <f t="shared" si="366"/>
        <v>86</v>
      </c>
      <c r="K1745" s="37">
        <f t="shared" si="367"/>
        <v>287</v>
      </c>
      <c r="L1745" s="37"/>
      <c r="M1745" s="37">
        <f t="shared" si="368"/>
        <v>66</v>
      </c>
      <c r="N1745" s="37">
        <f t="shared" si="369"/>
        <v>292</v>
      </c>
      <c r="O1745" s="37">
        <f t="shared" si="370"/>
        <v>358</v>
      </c>
      <c r="P1745" s="37">
        <f t="shared" si="371"/>
        <v>358</v>
      </c>
      <c r="Q1745" s="37">
        <f t="shared" si="372"/>
        <v>336</v>
      </c>
    </row>
    <row r="1746" spans="1:17" s="34" customFormat="1" ht="15" x14ac:dyDescent="0.3">
      <c r="A1746" s="53">
        <v>83314</v>
      </c>
      <c r="B1746" s="54" t="s">
        <v>2072</v>
      </c>
      <c r="C1746" s="62">
        <v>89.69</v>
      </c>
      <c r="D1746" s="35">
        <f t="shared" si="373"/>
        <v>1.240104114723607E-7</v>
      </c>
      <c r="E1746" s="61">
        <f t="shared" si="361"/>
        <v>723</v>
      </c>
      <c r="F1746" s="36">
        <f t="shared" si="362"/>
        <v>1284</v>
      </c>
      <c r="G1746" s="36">
        <f t="shared" si="363"/>
        <v>253</v>
      </c>
      <c r="H1746" s="37">
        <f t="shared" si="364"/>
        <v>2</v>
      </c>
      <c r="I1746" s="37">
        <f t="shared" si="365"/>
        <v>77</v>
      </c>
      <c r="J1746" s="37">
        <f t="shared" si="366"/>
        <v>34</v>
      </c>
      <c r="K1746" s="37">
        <f t="shared" si="367"/>
        <v>113</v>
      </c>
      <c r="L1746" s="37"/>
      <c r="M1746" s="37">
        <f t="shared" si="368"/>
        <v>26</v>
      </c>
      <c r="N1746" s="37">
        <f t="shared" si="369"/>
        <v>116</v>
      </c>
      <c r="O1746" s="37">
        <f t="shared" si="370"/>
        <v>142</v>
      </c>
      <c r="P1746" s="37">
        <f t="shared" si="371"/>
        <v>142</v>
      </c>
      <c r="Q1746" s="37">
        <f t="shared" si="372"/>
        <v>133</v>
      </c>
    </row>
    <row r="1747" spans="1:17" s="34" customFormat="1" ht="15" x14ac:dyDescent="0.3">
      <c r="A1747" s="53">
        <v>83315</v>
      </c>
      <c r="B1747" s="54" t="s">
        <v>2073</v>
      </c>
      <c r="C1747" s="62">
        <v>339.84</v>
      </c>
      <c r="D1747" s="35">
        <f t="shared" si="373"/>
        <v>4.6988179545955023E-7</v>
      </c>
      <c r="E1747" s="61">
        <f t="shared" si="361"/>
        <v>2739</v>
      </c>
      <c r="F1747" s="36">
        <f t="shared" si="362"/>
        <v>4864</v>
      </c>
      <c r="G1747" s="36">
        <f t="shared" si="363"/>
        <v>957</v>
      </c>
      <c r="H1747" s="37">
        <f t="shared" si="364"/>
        <v>8</v>
      </c>
      <c r="I1747" s="37">
        <f t="shared" si="365"/>
        <v>293</v>
      </c>
      <c r="J1747" s="37">
        <f t="shared" si="366"/>
        <v>129</v>
      </c>
      <c r="K1747" s="37">
        <f t="shared" si="367"/>
        <v>430</v>
      </c>
      <c r="L1747" s="37"/>
      <c r="M1747" s="37">
        <f t="shared" si="368"/>
        <v>98</v>
      </c>
      <c r="N1747" s="37">
        <f t="shared" si="369"/>
        <v>438</v>
      </c>
      <c r="O1747" s="37">
        <f t="shared" si="370"/>
        <v>536</v>
      </c>
      <c r="P1747" s="37">
        <f t="shared" si="371"/>
        <v>536</v>
      </c>
      <c r="Q1747" s="37">
        <f t="shared" si="372"/>
        <v>504</v>
      </c>
    </row>
    <row r="1748" spans="1:17" s="34" customFormat="1" ht="15" x14ac:dyDescent="0.3">
      <c r="A1748" s="53">
        <v>83531</v>
      </c>
      <c r="B1748" s="54" t="s">
        <v>2074</v>
      </c>
      <c r="C1748" s="62">
        <v>1021902</v>
      </c>
      <c r="D1748" s="35">
        <f t="shared" si="373"/>
        <v>1.4129388728334078E-3</v>
      </c>
      <c r="E1748" s="61">
        <f t="shared" si="361"/>
        <v>8236807</v>
      </c>
      <c r="F1748" s="36">
        <f t="shared" si="362"/>
        <v>14625911</v>
      </c>
      <c r="G1748" s="36">
        <f t="shared" si="363"/>
        <v>2877697</v>
      </c>
      <c r="H1748" s="37">
        <f t="shared" si="364"/>
        <v>22835</v>
      </c>
      <c r="I1748" s="37">
        <f t="shared" si="365"/>
        <v>882280</v>
      </c>
      <c r="J1748" s="37">
        <f t="shared" si="366"/>
        <v>389377</v>
      </c>
      <c r="K1748" s="37">
        <f t="shared" si="367"/>
        <v>1294492</v>
      </c>
      <c r="L1748" s="37"/>
      <c r="M1748" s="37">
        <f t="shared" si="368"/>
        <v>296153</v>
      </c>
      <c r="N1748" s="37">
        <f t="shared" si="369"/>
        <v>1317567</v>
      </c>
      <c r="O1748" s="37">
        <f t="shared" si="370"/>
        <v>1613720</v>
      </c>
      <c r="P1748" s="37">
        <f t="shared" si="371"/>
        <v>1613720</v>
      </c>
      <c r="Q1748" s="37">
        <f t="shared" si="372"/>
        <v>1515172</v>
      </c>
    </row>
    <row r="1749" spans="1:17" s="34" customFormat="1" ht="15" x14ac:dyDescent="0.3">
      <c r="A1749" s="53">
        <v>83701</v>
      </c>
      <c r="B1749" s="54" t="s">
        <v>2075</v>
      </c>
      <c r="C1749" s="62">
        <v>178449.02</v>
      </c>
      <c r="D1749" s="35">
        <f t="shared" si="373"/>
        <v>2.4673359791548135E-4</v>
      </c>
      <c r="E1749" s="61">
        <f t="shared" si="361"/>
        <v>1438347</v>
      </c>
      <c r="F1749" s="36">
        <f t="shared" si="362"/>
        <v>2554041</v>
      </c>
      <c r="G1749" s="36">
        <f t="shared" si="363"/>
        <v>502516</v>
      </c>
      <c r="H1749" s="37">
        <f t="shared" si="364"/>
        <v>3987</v>
      </c>
      <c r="I1749" s="37">
        <f t="shared" si="365"/>
        <v>154068</v>
      </c>
      <c r="J1749" s="37">
        <f t="shared" si="366"/>
        <v>67995</v>
      </c>
      <c r="K1749" s="37">
        <f t="shared" si="367"/>
        <v>226050</v>
      </c>
      <c r="L1749" s="37"/>
      <c r="M1749" s="37">
        <f t="shared" si="368"/>
        <v>51715</v>
      </c>
      <c r="N1749" s="37">
        <f t="shared" si="369"/>
        <v>230079</v>
      </c>
      <c r="O1749" s="37">
        <f t="shared" si="370"/>
        <v>281794</v>
      </c>
      <c r="P1749" s="37">
        <f t="shared" si="371"/>
        <v>281794</v>
      </c>
      <c r="Q1749" s="37">
        <f t="shared" si="372"/>
        <v>264586</v>
      </c>
    </row>
    <row r="1750" spans="1:17" s="34" customFormat="1" ht="15" x14ac:dyDescent="0.3">
      <c r="A1750" s="53">
        <v>84201</v>
      </c>
      <c r="B1750" s="54" t="s">
        <v>2076</v>
      </c>
      <c r="C1750" s="62">
        <v>455241.32</v>
      </c>
      <c r="D1750" s="35">
        <f t="shared" si="373"/>
        <v>6.2944211631643025E-4</v>
      </c>
      <c r="E1750" s="61">
        <f t="shared" si="361"/>
        <v>3669368</v>
      </c>
      <c r="F1750" s="36">
        <f t="shared" si="362"/>
        <v>6515614</v>
      </c>
      <c r="G1750" s="36">
        <f t="shared" si="363"/>
        <v>1281969</v>
      </c>
      <c r="H1750" s="37">
        <f t="shared" si="364"/>
        <v>10173</v>
      </c>
      <c r="I1750" s="37">
        <f t="shared" si="365"/>
        <v>393042</v>
      </c>
      <c r="J1750" s="37">
        <f t="shared" si="366"/>
        <v>173462</v>
      </c>
      <c r="K1750" s="37">
        <f t="shared" si="367"/>
        <v>576677</v>
      </c>
      <c r="L1750" s="37"/>
      <c r="M1750" s="37">
        <f t="shared" si="368"/>
        <v>131931</v>
      </c>
      <c r="N1750" s="37">
        <f t="shared" si="369"/>
        <v>586955</v>
      </c>
      <c r="O1750" s="37">
        <f t="shared" si="370"/>
        <v>718886</v>
      </c>
      <c r="P1750" s="37">
        <f t="shared" si="371"/>
        <v>718886</v>
      </c>
      <c r="Q1750" s="37">
        <f t="shared" si="372"/>
        <v>674985</v>
      </c>
    </row>
    <row r="1751" spans="1:17" s="34" customFormat="1" ht="15" x14ac:dyDescent="0.3">
      <c r="A1751" s="53">
        <v>84203</v>
      </c>
      <c r="B1751" s="54" t="s">
        <v>2077</v>
      </c>
      <c r="C1751" s="62">
        <v>10732.57</v>
      </c>
      <c r="D1751" s="35">
        <f t="shared" si="373"/>
        <v>1.4839451687545036E-5</v>
      </c>
      <c r="E1751" s="61">
        <f t="shared" si="361"/>
        <v>86507</v>
      </c>
      <c r="F1751" s="36">
        <f t="shared" si="362"/>
        <v>153609</v>
      </c>
      <c r="G1751" s="36">
        <f t="shared" si="363"/>
        <v>30223</v>
      </c>
      <c r="H1751" s="37">
        <f t="shared" si="364"/>
        <v>240</v>
      </c>
      <c r="I1751" s="37">
        <f t="shared" si="365"/>
        <v>9266</v>
      </c>
      <c r="J1751" s="37">
        <f t="shared" si="366"/>
        <v>4089</v>
      </c>
      <c r="K1751" s="37">
        <f t="shared" si="367"/>
        <v>13595</v>
      </c>
      <c r="L1751" s="37"/>
      <c r="M1751" s="37">
        <f t="shared" si="368"/>
        <v>3110</v>
      </c>
      <c r="N1751" s="37">
        <f t="shared" si="369"/>
        <v>13838</v>
      </c>
      <c r="O1751" s="37">
        <f t="shared" si="370"/>
        <v>16948</v>
      </c>
      <c r="P1751" s="37">
        <f t="shared" si="371"/>
        <v>16948</v>
      </c>
      <c r="Q1751" s="37">
        <f t="shared" si="372"/>
        <v>15913</v>
      </c>
    </row>
    <row r="1752" spans="1:17" s="34" customFormat="1" ht="15" x14ac:dyDescent="0.3">
      <c r="A1752" s="53">
        <v>84206</v>
      </c>
      <c r="B1752" s="54" t="s">
        <v>2078</v>
      </c>
      <c r="C1752" s="62">
        <v>22802.47</v>
      </c>
      <c r="D1752" s="35">
        <f t="shared" si="373"/>
        <v>3.1527970646517574E-5</v>
      </c>
      <c r="E1752" s="61">
        <f t="shared" si="361"/>
        <v>183794</v>
      </c>
      <c r="F1752" s="36">
        <f t="shared" si="362"/>
        <v>326359</v>
      </c>
      <c r="G1752" s="36">
        <f t="shared" si="363"/>
        <v>64212</v>
      </c>
      <c r="H1752" s="37">
        <f t="shared" si="364"/>
        <v>510</v>
      </c>
      <c r="I1752" s="37">
        <f t="shared" si="365"/>
        <v>19687</v>
      </c>
      <c r="J1752" s="37">
        <f t="shared" si="366"/>
        <v>8688</v>
      </c>
      <c r="K1752" s="37">
        <f t="shared" si="367"/>
        <v>28885</v>
      </c>
      <c r="L1752" s="37"/>
      <c r="M1752" s="37">
        <f t="shared" si="368"/>
        <v>6608</v>
      </c>
      <c r="N1752" s="37">
        <f t="shared" si="369"/>
        <v>29400</v>
      </c>
      <c r="O1752" s="37">
        <f t="shared" si="370"/>
        <v>36008</v>
      </c>
      <c r="P1752" s="37">
        <f t="shared" si="371"/>
        <v>36008</v>
      </c>
      <c r="Q1752" s="37">
        <f t="shared" si="372"/>
        <v>33809</v>
      </c>
    </row>
    <row r="1753" spans="1:17" s="34" customFormat="1" ht="15" x14ac:dyDescent="0.3">
      <c r="A1753" s="53">
        <v>84301</v>
      </c>
      <c r="B1753" s="54" t="s">
        <v>2079</v>
      </c>
      <c r="C1753" s="62">
        <v>94157.71</v>
      </c>
      <c r="D1753" s="35">
        <f t="shared" si="373"/>
        <v>1.3018771725270613E-4</v>
      </c>
      <c r="E1753" s="61">
        <f t="shared" si="361"/>
        <v>758937</v>
      </c>
      <c r="F1753" s="36">
        <f t="shared" si="362"/>
        <v>1347627</v>
      </c>
      <c r="G1753" s="36">
        <f t="shared" si="363"/>
        <v>265150</v>
      </c>
      <c r="H1753" s="37">
        <f t="shared" si="364"/>
        <v>2104</v>
      </c>
      <c r="I1753" s="37">
        <f t="shared" si="365"/>
        <v>81293</v>
      </c>
      <c r="J1753" s="37">
        <f t="shared" si="366"/>
        <v>35877</v>
      </c>
      <c r="K1753" s="37">
        <f t="shared" si="367"/>
        <v>119274</v>
      </c>
      <c r="L1753" s="37"/>
      <c r="M1753" s="37">
        <f t="shared" si="368"/>
        <v>27287</v>
      </c>
      <c r="N1753" s="37">
        <f t="shared" si="369"/>
        <v>121400</v>
      </c>
      <c r="O1753" s="37">
        <f t="shared" si="370"/>
        <v>148687</v>
      </c>
      <c r="P1753" s="37">
        <f t="shared" si="371"/>
        <v>148687</v>
      </c>
      <c r="Q1753" s="37">
        <f t="shared" si="372"/>
        <v>139607</v>
      </c>
    </row>
    <row r="1754" spans="1:17" s="34" customFormat="1" ht="15" x14ac:dyDescent="0.3">
      <c r="A1754" s="53">
        <v>84302</v>
      </c>
      <c r="B1754" s="54" t="s">
        <v>2080</v>
      </c>
      <c r="C1754" s="62">
        <v>16702.89</v>
      </c>
      <c r="D1754" s="35">
        <f t="shared" si="373"/>
        <v>2.309435011347507E-5</v>
      </c>
      <c r="E1754" s="61">
        <f t="shared" si="361"/>
        <v>134630</v>
      </c>
      <c r="F1754" s="36">
        <f t="shared" si="362"/>
        <v>239059</v>
      </c>
      <c r="G1754" s="36">
        <f t="shared" si="363"/>
        <v>47036</v>
      </c>
      <c r="H1754" s="37">
        <f t="shared" si="364"/>
        <v>373</v>
      </c>
      <c r="I1754" s="37">
        <f t="shared" si="365"/>
        <v>14421</v>
      </c>
      <c r="J1754" s="37">
        <f t="shared" si="366"/>
        <v>6364</v>
      </c>
      <c r="K1754" s="37">
        <f t="shared" si="367"/>
        <v>21158</v>
      </c>
      <c r="L1754" s="37"/>
      <c r="M1754" s="37">
        <f t="shared" si="368"/>
        <v>4841</v>
      </c>
      <c r="N1754" s="37">
        <f t="shared" si="369"/>
        <v>21535</v>
      </c>
      <c r="O1754" s="37">
        <f t="shared" si="370"/>
        <v>26376</v>
      </c>
      <c r="P1754" s="37">
        <f t="shared" si="371"/>
        <v>26376</v>
      </c>
      <c r="Q1754" s="37">
        <f t="shared" si="372"/>
        <v>24765</v>
      </c>
    </row>
    <row r="1755" spans="1:17" s="34" customFormat="1" ht="15" x14ac:dyDescent="0.3">
      <c r="A1755" s="53">
        <v>84303</v>
      </c>
      <c r="B1755" s="54" t="s">
        <v>2081</v>
      </c>
      <c r="C1755" s="62">
        <v>79372.929999999993</v>
      </c>
      <c r="D1755" s="35">
        <f t="shared" si="373"/>
        <v>1.0974545332887593E-4</v>
      </c>
      <c r="E1755" s="61">
        <f t="shared" si="361"/>
        <v>639767</v>
      </c>
      <c r="F1755" s="36">
        <f t="shared" si="362"/>
        <v>1136020</v>
      </c>
      <c r="G1755" s="36">
        <f t="shared" si="363"/>
        <v>223516</v>
      </c>
      <c r="H1755" s="37">
        <f t="shared" si="364"/>
        <v>1774</v>
      </c>
      <c r="I1755" s="37">
        <f t="shared" si="365"/>
        <v>68528</v>
      </c>
      <c r="J1755" s="37">
        <f t="shared" si="366"/>
        <v>30244</v>
      </c>
      <c r="K1755" s="37">
        <f t="shared" si="367"/>
        <v>100546</v>
      </c>
      <c r="L1755" s="37"/>
      <c r="M1755" s="37">
        <f t="shared" si="368"/>
        <v>23003</v>
      </c>
      <c r="N1755" s="37">
        <f t="shared" si="369"/>
        <v>102338</v>
      </c>
      <c r="O1755" s="37">
        <f t="shared" si="370"/>
        <v>125341</v>
      </c>
      <c r="P1755" s="37">
        <f t="shared" si="371"/>
        <v>125341</v>
      </c>
      <c r="Q1755" s="37">
        <f t="shared" si="372"/>
        <v>117686</v>
      </c>
    </row>
    <row r="1756" spans="1:17" s="34" customFormat="1" ht="15" x14ac:dyDescent="0.3">
      <c r="A1756" s="53">
        <v>84304</v>
      </c>
      <c r="B1756" s="54" t="s">
        <v>2082</v>
      </c>
      <c r="C1756" s="62">
        <v>299834.82</v>
      </c>
      <c r="D1756" s="35">
        <f t="shared" si="373"/>
        <v>4.1456839560643561E-4</v>
      </c>
      <c r="E1756" s="61">
        <f t="shared" si="361"/>
        <v>2416750</v>
      </c>
      <c r="F1756" s="36">
        <f t="shared" si="362"/>
        <v>4291368</v>
      </c>
      <c r="G1756" s="36">
        <f t="shared" si="363"/>
        <v>844341</v>
      </c>
      <c r="H1756" s="37">
        <f t="shared" si="364"/>
        <v>6700</v>
      </c>
      <c r="I1756" s="37">
        <f t="shared" si="365"/>
        <v>258869</v>
      </c>
      <c r="J1756" s="37">
        <f t="shared" si="366"/>
        <v>114247</v>
      </c>
      <c r="K1756" s="37">
        <f t="shared" si="367"/>
        <v>379816</v>
      </c>
      <c r="L1756" s="37"/>
      <c r="M1756" s="37">
        <f t="shared" si="368"/>
        <v>86894</v>
      </c>
      <c r="N1756" s="37">
        <f t="shared" si="369"/>
        <v>386585</v>
      </c>
      <c r="O1756" s="37">
        <f t="shared" si="370"/>
        <v>473479</v>
      </c>
      <c r="P1756" s="37">
        <f t="shared" si="371"/>
        <v>473479</v>
      </c>
      <c r="Q1756" s="37">
        <f t="shared" si="372"/>
        <v>444564</v>
      </c>
    </row>
    <row r="1757" spans="1:17" s="34" customFormat="1" ht="15" x14ac:dyDescent="0.3">
      <c r="A1757" s="53">
        <v>84305</v>
      </c>
      <c r="B1757" s="54" t="s">
        <v>2083</v>
      </c>
      <c r="C1757" s="62">
        <v>5564.08</v>
      </c>
      <c r="D1757" s="35">
        <f t="shared" si="373"/>
        <v>7.6932082758962286E-6</v>
      </c>
      <c r="E1757" s="61">
        <f t="shared" si="361"/>
        <v>44848</v>
      </c>
      <c r="F1757" s="36">
        <f t="shared" si="362"/>
        <v>79636</v>
      </c>
      <c r="G1757" s="36">
        <f t="shared" si="363"/>
        <v>15669</v>
      </c>
      <c r="H1757" s="37">
        <f t="shared" si="364"/>
        <v>124</v>
      </c>
      <c r="I1757" s="37">
        <f t="shared" si="365"/>
        <v>4804</v>
      </c>
      <c r="J1757" s="37">
        <f t="shared" si="366"/>
        <v>2120</v>
      </c>
      <c r="K1757" s="37">
        <f t="shared" si="367"/>
        <v>7048</v>
      </c>
      <c r="L1757" s="37"/>
      <c r="M1757" s="37">
        <f t="shared" si="368"/>
        <v>1612</v>
      </c>
      <c r="N1757" s="37">
        <f t="shared" si="369"/>
        <v>7174</v>
      </c>
      <c r="O1757" s="37">
        <f t="shared" si="370"/>
        <v>8786</v>
      </c>
      <c r="P1757" s="37">
        <f t="shared" si="371"/>
        <v>8786</v>
      </c>
      <c r="Q1757" s="37">
        <f t="shared" si="372"/>
        <v>8250</v>
      </c>
    </row>
    <row r="1758" spans="1:17" s="34" customFormat="1" ht="15" x14ac:dyDescent="0.3">
      <c r="A1758" s="53">
        <v>84307</v>
      </c>
      <c r="B1758" s="54" t="s">
        <v>2084</v>
      </c>
      <c r="C1758" s="62">
        <v>187573.96</v>
      </c>
      <c r="D1758" s="35">
        <f t="shared" si="373"/>
        <v>2.5935025043037272E-4</v>
      </c>
      <c r="E1758" s="61">
        <f t="shared" si="361"/>
        <v>1511897</v>
      </c>
      <c r="F1758" s="36">
        <f t="shared" si="362"/>
        <v>2684641</v>
      </c>
      <c r="G1758" s="36">
        <f t="shared" si="363"/>
        <v>528212</v>
      </c>
      <c r="H1758" s="37">
        <f t="shared" si="364"/>
        <v>4191</v>
      </c>
      <c r="I1758" s="37">
        <f t="shared" si="365"/>
        <v>161946</v>
      </c>
      <c r="J1758" s="37">
        <f t="shared" si="366"/>
        <v>71472</v>
      </c>
      <c r="K1758" s="37">
        <f t="shared" si="367"/>
        <v>237609</v>
      </c>
      <c r="L1758" s="37"/>
      <c r="M1758" s="37">
        <f t="shared" si="368"/>
        <v>54360</v>
      </c>
      <c r="N1758" s="37">
        <f t="shared" si="369"/>
        <v>241844</v>
      </c>
      <c r="O1758" s="37">
        <f t="shared" si="370"/>
        <v>296204</v>
      </c>
      <c r="P1758" s="37">
        <f t="shared" si="371"/>
        <v>296204</v>
      </c>
      <c r="Q1758" s="37">
        <f t="shared" si="372"/>
        <v>278115</v>
      </c>
    </row>
    <row r="1759" spans="1:17" s="34" customFormat="1" ht="15" x14ac:dyDescent="0.3">
      <c r="A1759" s="53">
        <v>84308</v>
      </c>
      <c r="B1759" s="54" t="s">
        <v>2085</v>
      </c>
      <c r="C1759" s="62">
        <v>10827.57</v>
      </c>
      <c r="D1759" s="35">
        <f t="shared" si="373"/>
        <v>1.4970804002071453E-5</v>
      </c>
      <c r="E1759" s="61">
        <f t="shared" si="361"/>
        <v>87273</v>
      </c>
      <c r="F1759" s="36">
        <f t="shared" si="362"/>
        <v>154969</v>
      </c>
      <c r="G1759" s="36">
        <f t="shared" si="363"/>
        <v>30491</v>
      </c>
      <c r="H1759" s="37">
        <f t="shared" si="364"/>
        <v>242</v>
      </c>
      <c r="I1759" s="37">
        <f t="shared" si="365"/>
        <v>9348</v>
      </c>
      <c r="J1759" s="37">
        <f t="shared" si="366"/>
        <v>4126</v>
      </c>
      <c r="K1759" s="37">
        <f t="shared" si="367"/>
        <v>13716</v>
      </c>
      <c r="L1759" s="37"/>
      <c r="M1759" s="37">
        <f t="shared" si="368"/>
        <v>3138</v>
      </c>
      <c r="N1759" s="37">
        <f t="shared" si="369"/>
        <v>13960</v>
      </c>
      <c r="O1759" s="37">
        <f t="shared" si="370"/>
        <v>17098</v>
      </c>
      <c r="P1759" s="37">
        <f t="shared" si="371"/>
        <v>17098</v>
      </c>
      <c r="Q1759" s="37">
        <f t="shared" si="372"/>
        <v>16054</v>
      </c>
    </row>
    <row r="1760" spans="1:17" s="34" customFormat="1" ht="15" x14ac:dyDescent="0.3">
      <c r="A1760" s="53">
        <v>84309</v>
      </c>
      <c r="B1760" s="54" t="s">
        <v>2086</v>
      </c>
      <c r="C1760" s="62">
        <v>356175.92</v>
      </c>
      <c r="D1760" s="35">
        <f t="shared" si="373"/>
        <v>4.9246875232184894E-4</v>
      </c>
      <c r="E1760" s="61">
        <f t="shared" si="361"/>
        <v>2870874</v>
      </c>
      <c r="F1760" s="36">
        <f t="shared" si="362"/>
        <v>5097746</v>
      </c>
      <c r="G1760" s="36">
        <f t="shared" si="363"/>
        <v>1002999</v>
      </c>
      <c r="H1760" s="37">
        <f t="shared" si="364"/>
        <v>7959</v>
      </c>
      <c r="I1760" s="37">
        <f t="shared" si="365"/>
        <v>307512</v>
      </c>
      <c r="J1760" s="37">
        <f t="shared" si="366"/>
        <v>135714</v>
      </c>
      <c r="K1760" s="37">
        <f t="shared" si="367"/>
        <v>451185</v>
      </c>
      <c r="L1760" s="37"/>
      <c r="M1760" s="37">
        <f t="shared" si="368"/>
        <v>103222</v>
      </c>
      <c r="N1760" s="37">
        <f t="shared" si="369"/>
        <v>459227</v>
      </c>
      <c r="O1760" s="37">
        <f t="shared" si="370"/>
        <v>562449</v>
      </c>
      <c r="P1760" s="37">
        <f t="shared" si="371"/>
        <v>562449</v>
      </c>
      <c r="Q1760" s="37">
        <f t="shared" si="372"/>
        <v>528101</v>
      </c>
    </row>
    <row r="1761" spans="1:17" s="34" customFormat="1" ht="15" x14ac:dyDescent="0.3">
      <c r="A1761" s="53">
        <v>84311</v>
      </c>
      <c r="B1761" s="54" t="s">
        <v>2087</v>
      </c>
      <c r="C1761" s="62">
        <v>7988.84</v>
      </c>
      <c r="D1761" s="35">
        <f t="shared" si="373"/>
        <v>1.1045817098749629E-5</v>
      </c>
      <c r="E1761" s="61">
        <f t="shared" si="361"/>
        <v>64392</v>
      </c>
      <c r="F1761" s="36">
        <f t="shared" si="362"/>
        <v>114340</v>
      </c>
      <c r="G1761" s="36">
        <f t="shared" si="363"/>
        <v>22497</v>
      </c>
      <c r="H1761" s="37">
        <f t="shared" si="364"/>
        <v>179</v>
      </c>
      <c r="I1761" s="37">
        <f t="shared" si="365"/>
        <v>6897</v>
      </c>
      <c r="J1761" s="37">
        <f t="shared" si="366"/>
        <v>3044</v>
      </c>
      <c r="K1761" s="37">
        <f t="shared" si="367"/>
        <v>10120</v>
      </c>
      <c r="L1761" s="37"/>
      <c r="M1761" s="37">
        <f t="shared" si="368"/>
        <v>2315</v>
      </c>
      <c r="N1761" s="37">
        <f t="shared" si="369"/>
        <v>10300</v>
      </c>
      <c r="O1761" s="37">
        <f t="shared" si="370"/>
        <v>12615</v>
      </c>
      <c r="P1761" s="37">
        <f t="shared" si="371"/>
        <v>12615</v>
      </c>
      <c r="Q1761" s="37">
        <f t="shared" si="372"/>
        <v>11845</v>
      </c>
    </row>
    <row r="1762" spans="1:17" s="34" customFormat="1" ht="15" x14ac:dyDescent="0.3">
      <c r="A1762" s="53">
        <v>84312</v>
      </c>
      <c r="B1762" s="54" t="s">
        <v>2088</v>
      </c>
      <c r="C1762" s="62">
        <v>40850.089999999997</v>
      </c>
      <c r="D1762" s="35">
        <f t="shared" si="373"/>
        <v>5.6481619685393769E-5</v>
      </c>
      <c r="E1762" s="61">
        <f t="shared" si="361"/>
        <v>329263</v>
      </c>
      <c r="F1762" s="36">
        <f t="shared" si="362"/>
        <v>584664</v>
      </c>
      <c r="G1762" s="36">
        <f t="shared" si="363"/>
        <v>115035</v>
      </c>
      <c r="H1762" s="37">
        <f t="shared" si="364"/>
        <v>913</v>
      </c>
      <c r="I1762" s="37">
        <f t="shared" si="365"/>
        <v>35269</v>
      </c>
      <c r="J1762" s="37">
        <f t="shared" si="366"/>
        <v>15565</v>
      </c>
      <c r="K1762" s="37">
        <f t="shared" si="367"/>
        <v>51747</v>
      </c>
      <c r="L1762" s="37"/>
      <c r="M1762" s="37">
        <f t="shared" si="368"/>
        <v>11839</v>
      </c>
      <c r="N1762" s="37">
        <f t="shared" si="369"/>
        <v>52669</v>
      </c>
      <c r="O1762" s="37">
        <f t="shared" si="370"/>
        <v>64508</v>
      </c>
      <c r="P1762" s="37">
        <f t="shared" si="371"/>
        <v>64508</v>
      </c>
      <c r="Q1762" s="37">
        <f t="shared" si="372"/>
        <v>60568</v>
      </c>
    </row>
    <row r="1763" spans="1:17" s="34" customFormat="1" ht="15" x14ac:dyDescent="0.3">
      <c r="A1763" s="53">
        <v>84314</v>
      </c>
      <c r="B1763" s="54" t="s">
        <v>2089</v>
      </c>
      <c r="C1763" s="62">
        <v>13799.38</v>
      </c>
      <c r="D1763" s="35">
        <f t="shared" si="373"/>
        <v>1.9079794758205649E-5</v>
      </c>
      <c r="E1763" s="61">
        <f t="shared" si="361"/>
        <v>111227</v>
      </c>
      <c r="F1763" s="36">
        <f t="shared" si="362"/>
        <v>197503</v>
      </c>
      <c r="G1763" s="36">
        <f t="shared" si="363"/>
        <v>38859</v>
      </c>
      <c r="H1763" s="37">
        <f t="shared" si="364"/>
        <v>308</v>
      </c>
      <c r="I1763" s="37">
        <f t="shared" si="365"/>
        <v>11914</v>
      </c>
      <c r="J1763" s="37">
        <f t="shared" si="366"/>
        <v>5258</v>
      </c>
      <c r="K1763" s="37">
        <f t="shared" si="367"/>
        <v>17480</v>
      </c>
      <c r="L1763" s="37"/>
      <c r="M1763" s="37">
        <f t="shared" si="368"/>
        <v>3999</v>
      </c>
      <c r="N1763" s="37">
        <f t="shared" si="369"/>
        <v>17792</v>
      </c>
      <c r="O1763" s="37">
        <f t="shared" si="370"/>
        <v>21791</v>
      </c>
      <c r="P1763" s="37">
        <f t="shared" si="371"/>
        <v>21791</v>
      </c>
      <c r="Q1763" s="37">
        <f t="shared" si="372"/>
        <v>20460</v>
      </c>
    </row>
    <row r="1764" spans="1:17" s="34" customFormat="1" ht="15" x14ac:dyDescent="0.3">
      <c r="A1764" s="53">
        <v>84317</v>
      </c>
      <c r="B1764" s="54" t="s">
        <v>2090</v>
      </c>
      <c r="C1764" s="62">
        <v>43536.81</v>
      </c>
      <c r="D1764" s="35">
        <f t="shared" si="373"/>
        <v>6.0196429058913904E-5</v>
      </c>
      <c r="E1764" s="61">
        <f t="shared" si="361"/>
        <v>350918</v>
      </c>
      <c r="F1764" s="36">
        <f t="shared" si="362"/>
        <v>623118</v>
      </c>
      <c r="G1764" s="36">
        <f t="shared" si="363"/>
        <v>122601</v>
      </c>
      <c r="H1764" s="37">
        <f t="shared" si="364"/>
        <v>973</v>
      </c>
      <c r="I1764" s="37">
        <f t="shared" si="365"/>
        <v>37588</v>
      </c>
      <c r="J1764" s="37">
        <f t="shared" si="366"/>
        <v>16589</v>
      </c>
      <c r="K1764" s="37">
        <f t="shared" si="367"/>
        <v>55150</v>
      </c>
      <c r="L1764" s="37"/>
      <c r="M1764" s="37">
        <f t="shared" si="368"/>
        <v>12617</v>
      </c>
      <c r="N1764" s="37">
        <f t="shared" si="369"/>
        <v>56133</v>
      </c>
      <c r="O1764" s="37">
        <f t="shared" si="370"/>
        <v>68750</v>
      </c>
      <c r="P1764" s="37">
        <f t="shared" si="371"/>
        <v>68750</v>
      </c>
      <c r="Q1764" s="37">
        <f t="shared" si="372"/>
        <v>64552</v>
      </c>
    </row>
    <row r="1765" spans="1:17" s="34" customFormat="1" ht="15" x14ac:dyDescent="0.3">
      <c r="A1765" s="53">
        <v>84318</v>
      </c>
      <c r="B1765" s="54" t="s">
        <v>2091</v>
      </c>
      <c r="C1765" s="62">
        <v>118</v>
      </c>
      <c r="D1765" s="35">
        <f t="shared" si="373"/>
        <v>1.6315340120123272E-7</v>
      </c>
      <c r="E1765" s="61">
        <f t="shared" si="361"/>
        <v>951</v>
      </c>
      <c r="F1765" s="36">
        <f t="shared" si="362"/>
        <v>1689</v>
      </c>
      <c r="G1765" s="36">
        <f t="shared" si="363"/>
        <v>332</v>
      </c>
      <c r="H1765" s="37">
        <f t="shared" si="364"/>
        <v>3</v>
      </c>
      <c r="I1765" s="37">
        <f t="shared" si="365"/>
        <v>102</v>
      </c>
      <c r="J1765" s="37">
        <f t="shared" si="366"/>
        <v>45</v>
      </c>
      <c r="K1765" s="37">
        <f t="shared" si="367"/>
        <v>150</v>
      </c>
      <c r="L1765" s="37"/>
      <c r="M1765" s="37">
        <f t="shared" si="368"/>
        <v>34</v>
      </c>
      <c r="N1765" s="37">
        <f t="shared" si="369"/>
        <v>152</v>
      </c>
      <c r="O1765" s="37">
        <f t="shared" si="370"/>
        <v>186</v>
      </c>
      <c r="P1765" s="37">
        <f t="shared" si="371"/>
        <v>186</v>
      </c>
      <c r="Q1765" s="37">
        <f t="shared" si="372"/>
        <v>175</v>
      </c>
    </row>
    <row r="1766" spans="1:17" s="34" customFormat="1" ht="15" x14ac:dyDescent="0.3">
      <c r="A1766" s="53">
        <v>84319</v>
      </c>
      <c r="B1766" s="54" t="s">
        <v>2092</v>
      </c>
      <c r="C1766" s="62">
        <v>333.05</v>
      </c>
      <c r="D1766" s="35">
        <f t="shared" si="373"/>
        <v>4.6049356161076747E-7</v>
      </c>
      <c r="E1766" s="61">
        <f t="shared" si="361"/>
        <v>2684</v>
      </c>
      <c r="F1766" s="36">
        <f t="shared" si="362"/>
        <v>4767</v>
      </c>
      <c r="G1766" s="36">
        <f t="shared" si="363"/>
        <v>938</v>
      </c>
      <c r="H1766" s="37">
        <f t="shared" si="364"/>
        <v>7</v>
      </c>
      <c r="I1766" s="37">
        <f t="shared" si="365"/>
        <v>288</v>
      </c>
      <c r="J1766" s="37">
        <f t="shared" si="366"/>
        <v>127</v>
      </c>
      <c r="K1766" s="37">
        <f t="shared" si="367"/>
        <v>422</v>
      </c>
      <c r="L1766" s="37"/>
      <c r="M1766" s="37">
        <f t="shared" si="368"/>
        <v>97</v>
      </c>
      <c r="N1766" s="37">
        <f t="shared" si="369"/>
        <v>429</v>
      </c>
      <c r="O1766" s="37">
        <f t="shared" si="370"/>
        <v>526</v>
      </c>
      <c r="P1766" s="37">
        <f t="shared" si="371"/>
        <v>526</v>
      </c>
      <c r="Q1766" s="37">
        <f t="shared" si="372"/>
        <v>494</v>
      </c>
    </row>
    <row r="1767" spans="1:17" s="34" customFormat="1" ht="15" x14ac:dyDescent="0.3">
      <c r="A1767" s="53">
        <v>84320</v>
      </c>
      <c r="B1767" s="54" t="s">
        <v>2093</v>
      </c>
      <c r="C1767" s="62">
        <v>2061493</v>
      </c>
      <c r="D1767" s="35">
        <f t="shared" si="373"/>
        <v>2.8503355466316343E-3</v>
      </c>
      <c r="E1767" s="61">
        <f t="shared" si="361"/>
        <v>16616193</v>
      </c>
      <c r="F1767" s="36">
        <f t="shared" si="362"/>
        <v>29504994</v>
      </c>
      <c r="G1767" s="36">
        <f t="shared" si="363"/>
        <v>5805207</v>
      </c>
      <c r="H1767" s="37">
        <f t="shared" si="364"/>
        <v>46065</v>
      </c>
      <c r="I1767" s="37">
        <f t="shared" si="365"/>
        <v>1779832</v>
      </c>
      <c r="J1767" s="37">
        <f t="shared" si="366"/>
        <v>785495</v>
      </c>
      <c r="K1767" s="37">
        <f t="shared" si="367"/>
        <v>2611392</v>
      </c>
      <c r="L1767" s="37"/>
      <c r="M1767" s="37">
        <f t="shared" si="368"/>
        <v>597432</v>
      </c>
      <c r="N1767" s="37">
        <f t="shared" si="369"/>
        <v>2657940</v>
      </c>
      <c r="O1767" s="37">
        <f t="shared" si="370"/>
        <v>3255372</v>
      </c>
      <c r="P1767" s="37">
        <f t="shared" si="371"/>
        <v>3255372</v>
      </c>
      <c r="Q1767" s="37">
        <f t="shared" si="372"/>
        <v>3056571</v>
      </c>
    </row>
    <row r="1768" spans="1:17" s="34" customFormat="1" ht="15" x14ac:dyDescent="0.3">
      <c r="A1768" s="53">
        <v>84404</v>
      </c>
      <c r="B1768" s="54" t="s">
        <v>2094</v>
      </c>
      <c r="C1768" s="62">
        <v>213.44</v>
      </c>
      <c r="D1768" s="35">
        <f t="shared" si="373"/>
        <v>2.9511408434229755E-7</v>
      </c>
      <c r="E1768" s="61">
        <f t="shared" si="361"/>
        <v>1720</v>
      </c>
      <c r="F1768" s="36">
        <f t="shared" si="362"/>
        <v>3055</v>
      </c>
      <c r="G1768" s="36">
        <f t="shared" si="363"/>
        <v>601</v>
      </c>
      <c r="H1768" s="37">
        <f t="shared" si="364"/>
        <v>5</v>
      </c>
      <c r="I1768" s="37">
        <f t="shared" si="365"/>
        <v>184</v>
      </c>
      <c r="J1768" s="37">
        <f t="shared" si="366"/>
        <v>81</v>
      </c>
      <c r="K1768" s="37">
        <f t="shared" si="367"/>
        <v>270</v>
      </c>
      <c r="L1768" s="37"/>
      <c r="M1768" s="37">
        <f t="shared" si="368"/>
        <v>62</v>
      </c>
      <c r="N1768" s="37">
        <f t="shared" si="369"/>
        <v>275</v>
      </c>
      <c r="O1768" s="37">
        <f t="shared" si="370"/>
        <v>337</v>
      </c>
      <c r="P1768" s="37">
        <f t="shared" si="371"/>
        <v>337</v>
      </c>
      <c r="Q1768" s="37">
        <f t="shared" si="372"/>
        <v>316</v>
      </c>
    </row>
    <row r="1769" spans="1:17" s="34" customFormat="1" ht="15" x14ac:dyDescent="0.3">
      <c r="A1769" s="53">
        <v>84544</v>
      </c>
      <c r="B1769" s="54" t="s">
        <v>2095</v>
      </c>
      <c r="C1769" s="62">
        <v>981447.99</v>
      </c>
      <c r="D1769" s="35">
        <f t="shared" si="373"/>
        <v>1.3570048955136732E-3</v>
      </c>
      <c r="E1769" s="61">
        <f t="shared" si="361"/>
        <v>7910737</v>
      </c>
      <c r="F1769" s="36">
        <f t="shared" si="362"/>
        <v>14046915</v>
      </c>
      <c r="G1769" s="36">
        <f t="shared" si="363"/>
        <v>2763778</v>
      </c>
      <c r="H1769" s="37">
        <f t="shared" si="364"/>
        <v>21931</v>
      </c>
      <c r="I1769" s="37">
        <f t="shared" si="365"/>
        <v>847353</v>
      </c>
      <c r="J1769" s="37">
        <f t="shared" si="366"/>
        <v>373963</v>
      </c>
      <c r="K1769" s="37">
        <f t="shared" si="367"/>
        <v>1243247</v>
      </c>
      <c r="L1769" s="37"/>
      <c r="M1769" s="37">
        <f t="shared" si="368"/>
        <v>284429</v>
      </c>
      <c r="N1769" s="37">
        <f t="shared" si="369"/>
        <v>1265408</v>
      </c>
      <c r="O1769" s="37">
        <f t="shared" si="370"/>
        <v>1549837</v>
      </c>
      <c r="P1769" s="37">
        <f t="shared" si="371"/>
        <v>1549837</v>
      </c>
      <c r="Q1769" s="37">
        <f t="shared" si="372"/>
        <v>1455190</v>
      </c>
    </row>
    <row r="1770" spans="1:17" s="34" customFormat="1" ht="15" x14ac:dyDescent="0.3">
      <c r="A1770" s="53">
        <v>84545</v>
      </c>
      <c r="B1770" s="54" t="s">
        <v>2096</v>
      </c>
      <c r="C1770" s="62">
        <v>430269.01</v>
      </c>
      <c r="D1770" s="35">
        <f t="shared" si="373"/>
        <v>5.9491400349989166E-4</v>
      </c>
      <c r="E1770" s="61">
        <f t="shared" si="361"/>
        <v>3468085</v>
      </c>
      <c r="F1770" s="36">
        <f t="shared" si="362"/>
        <v>6158199</v>
      </c>
      <c r="G1770" s="36">
        <f t="shared" si="363"/>
        <v>1211647</v>
      </c>
      <c r="H1770" s="37">
        <f t="shared" si="364"/>
        <v>9614</v>
      </c>
      <c r="I1770" s="37">
        <f t="shared" si="365"/>
        <v>371482</v>
      </c>
      <c r="J1770" s="37">
        <f t="shared" si="366"/>
        <v>163946</v>
      </c>
      <c r="K1770" s="37">
        <f t="shared" si="367"/>
        <v>545042</v>
      </c>
      <c r="L1770" s="37"/>
      <c r="M1770" s="37">
        <f t="shared" si="368"/>
        <v>124694</v>
      </c>
      <c r="N1770" s="37">
        <f t="shared" si="369"/>
        <v>554758</v>
      </c>
      <c r="O1770" s="37">
        <f t="shared" si="370"/>
        <v>679452</v>
      </c>
      <c r="P1770" s="37">
        <f t="shared" si="371"/>
        <v>679452</v>
      </c>
      <c r="Q1770" s="37">
        <f t="shared" si="372"/>
        <v>637959</v>
      </c>
    </row>
    <row r="1771" spans="1:17" s="34" customFormat="1" ht="15" x14ac:dyDescent="0.3">
      <c r="A1771" s="53">
        <v>84546</v>
      </c>
      <c r="B1771" s="54" t="s">
        <v>2097</v>
      </c>
      <c r="C1771" s="62">
        <v>597250.38</v>
      </c>
      <c r="D1771" s="35">
        <f t="shared" si="373"/>
        <v>8.2579178699770093E-4</v>
      </c>
      <c r="E1771" s="61">
        <f t="shared" si="361"/>
        <v>4814000</v>
      </c>
      <c r="F1771" s="36">
        <f t="shared" si="362"/>
        <v>8548110</v>
      </c>
      <c r="G1771" s="36">
        <f t="shared" si="363"/>
        <v>1681870</v>
      </c>
      <c r="H1771" s="37">
        <f t="shared" si="364"/>
        <v>13346</v>
      </c>
      <c r="I1771" s="37">
        <f t="shared" si="365"/>
        <v>515648</v>
      </c>
      <c r="J1771" s="37">
        <f t="shared" si="366"/>
        <v>227572</v>
      </c>
      <c r="K1771" s="37">
        <f t="shared" si="367"/>
        <v>756566</v>
      </c>
      <c r="L1771" s="37"/>
      <c r="M1771" s="37">
        <f t="shared" si="368"/>
        <v>173086</v>
      </c>
      <c r="N1771" s="37">
        <f t="shared" si="369"/>
        <v>770051</v>
      </c>
      <c r="O1771" s="37">
        <f t="shared" si="370"/>
        <v>943137</v>
      </c>
      <c r="P1771" s="37">
        <f t="shared" si="371"/>
        <v>943137</v>
      </c>
      <c r="Q1771" s="37">
        <f t="shared" si="372"/>
        <v>885542</v>
      </c>
    </row>
    <row r="1772" spans="1:17" s="34" customFormat="1" ht="15" x14ac:dyDescent="0.3">
      <c r="A1772" s="53">
        <v>84547</v>
      </c>
      <c r="B1772" s="54" t="s">
        <v>2098</v>
      </c>
      <c r="C1772" s="62">
        <v>533673.61</v>
      </c>
      <c r="D1772" s="35">
        <f t="shared" si="373"/>
        <v>7.378869881596627E-4</v>
      </c>
      <c r="E1772" s="61">
        <f t="shared" si="361"/>
        <v>4301554</v>
      </c>
      <c r="F1772" s="36">
        <f t="shared" si="362"/>
        <v>7638171</v>
      </c>
      <c r="G1772" s="36">
        <f t="shared" si="363"/>
        <v>1502836</v>
      </c>
      <c r="H1772" s="37">
        <f t="shared" si="364"/>
        <v>11925</v>
      </c>
      <c r="I1772" s="37">
        <f t="shared" si="365"/>
        <v>460758</v>
      </c>
      <c r="J1772" s="37">
        <f t="shared" si="366"/>
        <v>203347</v>
      </c>
      <c r="K1772" s="37">
        <f t="shared" si="367"/>
        <v>676030</v>
      </c>
      <c r="L1772" s="37"/>
      <c r="M1772" s="37">
        <f t="shared" si="368"/>
        <v>154661</v>
      </c>
      <c r="N1772" s="37">
        <f t="shared" si="369"/>
        <v>688080</v>
      </c>
      <c r="O1772" s="37">
        <f t="shared" si="370"/>
        <v>842741</v>
      </c>
      <c r="P1772" s="37">
        <f t="shared" si="371"/>
        <v>842741</v>
      </c>
      <c r="Q1772" s="37">
        <f t="shared" si="372"/>
        <v>791277</v>
      </c>
    </row>
    <row r="1773" spans="1:17" s="34" customFormat="1" ht="15" x14ac:dyDescent="0.3">
      <c r="A1773" s="53">
        <v>84548</v>
      </c>
      <c r="B1773" s="54" t="s">
        <v>2099</v>
      </c>
      <c r="C1773" s="62">
        <v>977593.41</v>
      </c>
      <c r="D1773" s="35">
        <f t="shared" si="373"/>
        <v>1.3516753375712814E-3</v>
      </c>
      <c r="E1773" s="61">
        <f t="shared" si="361"/>
        <v>7879668</v>
      </c>
      <c r="F1773" s="36">
        <f t="shared" si="362"/>
        <v>13991747</v>
      </c>
      <c r="G1773" s="36">
        <f t="shared" si="363"/>
        <v>2752924</v>
      </c>
      <c r="H1773" s="37">
        <f t="shared" si="364"/>
        <v>21845</v>
      </c>
      <c r="I1773" s="37">
        <f t="shared" si="365"/>
        <v>844025</v>
      </c>
      <c r="J1773" s="37">
        <f t="shared" si="366"/>
        <v>372494</v>
      </c>
      <c r="K1773" s="37">
        <f t="shared" si="367"/>
        <v>1238364</v>
      </c>
      <c r="L1773" s="37"/>
      <c r="M1773" s="37">
        <f t="shared" si="368"/>
        <v>283312</v>
      </c>
      <c r="N1773" s="37">
        <f t="shared" si="369"/>
        <v>1260438</v>
      </c>
      <c r="O1773" s="37">
        <f t="shared" si="370"/>
        <v>1543750</v>
      </c>
      <c r="P1773" s="37">
        <f t="shared" si="371"/>
        <v>1543750</v>
      </c>
      <c r="Q1773" s="37">
        <f t="shared" si="372"/>
        <v>1449475</v>
      </c>
    </row>
    <row r="1774" spans="1:17" s="34" customFormat="1" ht="15" x14ac:dyDescent="0.3">
      <c r="A1774" s="53">
        <v>84601</v>
      </c>
      <c r="B1774" s="54" t="s">
        <v>2100</v>
      </c>
      <c r="C1774" s="62">
        <v>35225.519999999997</v>
      </c>
      <c r="D1774" s="35">
        <f t="shared" si="373"/>
        <v>4.870477455154277E-5</v>
      </c>
      <c r="E1774" s="61">
        <f t="shared" si="361"/>
        <v>283927</v>
      </c>
      <c r="F1774" s="36">
        <f t="shared" si="362"/>
        <v>504163</v>
      </c>
      <c r="G1774" s="36">
        <f t="shared" si="363"/>
        <v>99196</v>
      </c>
      <c r="H1774" s="37">
        <f t="shared" si="364"/>
        <v>787</v>
      </c>
      <c r="I1774" s="37">
        <f t="shared" si="365"/>
        <v>30413</v>
      </c>
      <c r="J1774" s="37">
        <f t="shared" si="366"/>
        <v>13422</v>
      </c>
      <c r="K1774" s="37">
        <f t="shared" si="367"/>
        <v>44622</v>
      </c>
      <c r="L1774" s="37"/>
      <c r="M1774" s="37">
        <f t="shared" si="368"/>
        <v>10209</v>
      </c>
      <c r="N1774" s="37">
        <f t="shared" si="369"/>
        <v>45417</v>
      </c>
      <c r="O1774" s="37">
        <f t="shared" si="370"/>
        <v>55626</v>
      </c>
      <c r="P1774" s="37">
        <f t="shared" si="371"/>
        <v>55626</v>
      </c>
      <c r="Q1774" s="37">
        <f t="shared" si="372"/>
        <v>52229</v>
      </c>
    </row>
    <row r="1775" spans="1:17" s="34" customFormat="1" ht="15" x14ac:dyDescent="0.3">
      <c r="A1775" s="53">
        <v>85001</v>
      </c>
      <c r="B1775" s="54" t="s">
        <v>2101</v>
      </c>
      <c r="C1775" s="62">
        <v>5586670.8600000003</v>
      </c>
      <c r="D1775" s="35">
        <f t="shared" si="373"/>
        <v>7.7244436627187793E-3</v>
      </c>
      <c r="E1775" s="61">
        <f t="shared" si="361"/>
        <v>45030082</v>
      </c>
      <c r="F1775" s="36">
        <f t="shared" si="362"/>
        <v>79958889</v>
      </c>
      <c r="G1775" s="36">
        <f t="shared" si="363"/>
        <v>15732182</v>
      </c>
      <c r="H1775" s="37">
        <f t="shared" si="364"/>
        <v>124836</v>
      </c>
      <c r="I1775" s="37">
        <f>ROUND(D1775*$I$10,0)-1</f>
        <v>4823365</v>
      </c>
      <c r="J1775" s="37">
        <f t="shared" si="366"/>
        <v>2128701</v>
      </c>
      <c r="K1775" s="37">
        <f t="shared" si="367"/>
        <v>7076902</v>
      </c>
      <c r="L1775" s="37"/>
      <c r="M1775" s="37">
        <f t="shared" si="368"/>
        <v>1619047</v>
      </c>
      <c r="N1775" s="37">
        <f t="shared" si="369"/>
        <v>7203050</v>
      </c>
      <c r="O1775" s="37">
        <f t="shared" si="370"/>
        <v>8822097</v>
      </c>
      <c r="P1775" s="37">
        <f t="shared" si="371"/>
        <v>8822097</v>
      </c>
      <c r="Q1775" s="37">
        <f t="shared" si="372"/>
        <v>8283343</v>
      </c>
    </row>
    <row r="1776" spans="1:17" s="34" customFormat="1" ht="15" x14ac:dyDescent="0.3">
      <c r="A1776" s="53">
        <v>85002</v>
      </c>
      <c r="B1776" s="54" t="s">
        <v>2102</v>
      </c>
      <c r="C1776" s="62">
        <v>14980427.24</v>
      </c>
      <c r="D1776" s="35">
        <f t="shared" si="373"/>
        <v>2.071277674282708E-2</v>
      </c>
      <c r="E1776" s="61">
        <f>ROUND(D1776*$E$10,0)+1</f>
        <v>120746306</v>
      </c>
      <c r="F1776" s="36">
        <f>+ROUND(D1776*$F$10,0)+1</f>
        <v>214406460</v>
      </c>
      <c r="G1776" s="36">
        <f t="shared" si="363"/>
        <v>42185197</v>
      </c>
      <c r="H1776" s="37">
        <f>ROUND(D1776*$H$10,0)-1</f>
        <v>334741</v>
      </c>
      <c r="I1776" s="37">
        <f>ROUND(D1776*$I$10,0)-1</f>
        <v>12933657</v>
      </c>
      <c r="J1776" s="37">
        <f>ROUND(D1776*$J$10,0)+1</f>
        <v>5708025</v>
      </c>
      <c r="K1776" s="37">
        <f t="shared" si="367"/>
        <v>18976423</v>
      </c>
      <c r="L1776" s="37"/>
      <c r="M1776" s="37">
        <f>ROUND(D1776*$M$10,0)+1</f>
        <v>4341408</v>
      </c>
      <c r="N1776" s="37">
        <f>ROUND(D1776*$N$10,0)+1</f>
        <v>19314681</v>
      </c>
      <c r="O1776" s="37">
        <f t="shared" si="370"/>
        <v>23656089</v>
      </c>
      <c r="P1776" s="37">
        <f t="shared" si="371"/>
        <v>23656089</v>
      </c>
      <c r="Q1776" s="37">
        <f>ROUND(D1776*$Q$10,0)-1</f>
        <v>22211441</v>
      </c>
    </row>
    <row r="1777" spans="1:17" s="34" customFormat="1" ht="15" x14ac:dyDescent="0.3">
      <c r="A1777" s="53">
        <v>85006</v>
      </c>
      <c r="B1777" s="54" t="s">
        <v>2103</v>
      </c>
      <c r="C1777" s="62">
        <v>791549.06</v>
      </c>
      <c r="D1777" s="35">
        <f t="shared" si="373"/>
        <v>1.0944400114969376E-3</v>
      </c>
      <c r="E1777" s="61">
        <f t="shared" si="361"/>
        <v>6380100</v>
      </c>
      <c r="F1777" s="36">
        <f t="shared" si="362"/>
        <v>11328998</v>
      </c>
      <c r="G1777" s="36">
        <f t="shared" si="363"/>
        <v>2229019</v>
      </c>
      <c r="H1777" s="37">
        <f t="shared" si="364"/>
        <v>17687</v>
      </c>
      <c r="I1777" s="37">
        <f t="shared" si="365"/>
        <v>683400</v>
      </c>
      <c r="J1777" s="37">
        <f t="shared" si="366"/>
        <v>301606</v>
      </c>
      <c r="K1777" s="37">
        <f t="shared" si="367"/>
        <v>1002693</v>
      </c>
      <c r="L1777" s="37"/>
      <c r="M1777" s="37">
        <f t="shared" si="368"/>
        <v>229395</v>
      </c>
      <c r="N1777" s="37">
        <f t="shared" si="369"/>
        <v>1020566</v>
      </c>
      <c r="O1777" s="37">
        <f t="shared" si="370"/>
        <v>1249961</v>
      </c>
      <c r="P1777" s="37">
        <f t="shared" si="371"/>
        <v>1249961</v>
      </c>
      <c r="Q1777" s="37">
        <f t="shared" si="372"/>
        <v>1173628</v>
      </c>
    </row>
    <row r="1778" spans="1:17" s="34" customFormat="1" ht="15" x14ac:dyDescent="0.3">
      <c r="A1778" s="53">
        <v>85201</v>
      </c>
      <c r="B1778" s="54" t="s">
        <v>2104</v>
      </c>
      <c r="C1778" s="62">
        <v>1125555.31</v>
      </c>
      <c r="D1778" s="35">
        <f t="shared" si="373"/>
        <v>1.5562557378526092E-3</v>
      </c>
      <c r="E1778" s="61">
        <f t="shared" si="361"/>
        <v>9072281</v>
      </c>
      <c r="F1778" s="36">
        <f t="shared" si="362"/>
        <v>16109442</v>
      </c>
      <c r="G1778" s="36">
        <f t="shared" si="363"/>
        <v>3169587</v>
      </c>
      <c r="H1778" s="37">
        <f t="shared" si="364"/>
        <v>25151</v>
      </c>
      <c r="I1778" s="37">
        <f t="shared" si="365"/>
        <v>971771</v>
      </c>
      <c r="J1778" s="37">
        <f t="shared" si="366"/>
        <v>428873</v>
      </c>
      <c r="K1778" s="37">
        <f t="shared" si="367"/>
        <v>1425795</v>
      </c>
      <c r="L1778" s="37"/>
      <c r="M1778" s="37">
        <f t="shared" si="368"/>
        <v>326192</v>
      </c>
      <c r="N1778" s="37">
        <f t="shared" si="369"/>
        <v>1451210</v>
      </c>
      <c r="O1778" s="37">
        <f t="shared" si="370"/>
        <v>1777402</v>
      </c>
      <c r="P1778" s="37">
        <f t="shared" si="371"/>
        <v>1777402</v>
      </c>
      <c r="Q1778" s="37">
        <f t="shared" si="372"/>
        <v>1668858</v>
      </c>
    </row>
    <row r="1779" spans="1:17" s="34" customFormat="1" ht="15" x14ac:dyDescent="0.3">
      <c r="A1779" s="53">
        <v>85203</v>
      </c>
      <c r="B1779" s="54" t="s">
        <v>2105</v>
      </c>
      <c r="C1779" s="62">
        <v>21619.91</v>
      </c>
      <c r="D1779" s="35">
        <f t="shared" si="373"/>
        <v>2.9892897035292741E-5</v>
      </c>
      <c r="E1779" s="61">
        <f t="shared" si="361"/>
        <v>174262</v>
      </c>
      <c r="F1779" s="36">
        <f t="shared" si="362"/>
        <v>309434</v>
      </c>
      <c r="G1779" s="36">
        <f t="shared" si="363"/>
        <v>60882</v>
      </c>
      <c r="H1779" s="37">
        <f t="shared" si="364"/>
        <v>483</v>
      </c>
      <c r="I1779" s="37">
        <f t="shared" si="365"/>
        <v>18666</v>
      </c>
      <c r="J1779" s="37">
        <f t="shared" si="366"/>
        <v>8238</v>
      </c>
      <c r="K1779" s="37">
        <f t="shared" si="367"/>
        <v>27387</v>
      </c>
      <c r="L1779" s="37"/>
      <c r="M1779" s="37">
        <f t="shared" si="368"/>
        <v>6266</v>
      </c>
      <c r="N1779" s="37">
        <f t="shared" si="369"/>
        <v>27875</v>
      </c>
      <c r="O1779" s="37">
        <f t="shared" si="370"/>
        <v>34141</v>
      </c>
      <c r="P1779" s="37">
        <f t="shared" si="371"/>
        <v>34141</v>
      </c>
      <c r="Q1779" s="37">
        <f t="shared" si="372"/>
        <v>32056</v>
      </c>
    </row>
    <row r="1780" spans="1:17" s="34" customFormat="1" ht="15" x14ac:dyDescent="0.3">
      <c r="A1780" s="53">
        <v>85204</v>
      </c>
      <c r="B1780" s="54" t="s">
        <v>2106</v>
      </c>
      <c r="C1780" s="62">
        <v>990502.5</v>
      </c>
      <c r="D1780" s="35">
        <f t="shared" si="373"/>
        <v>1.3695241675705425E-3</v>
      </c>
      <c r="E1780" s="61">
        <f t="shared" si="361"/>
        <v>7983719</v>
      </c>
      <c r="F1780" s="36">
        <f t="shared" si="362"/>
        <v>14176507</v>
      </c>
      <c r="G1780" s="36">
        <f t="shared" si="363"/>
        <v>2789276</v>
      </c>
      <c r="H1780" s="37">
        <f t="shared" si="364"/>
        <v>22133</v>
      </c>
      <c r="I1780" s="37">
        <f t="shared" si="365"/>
        <v>855171</v>
      </c>
      <c r="J1780" s="37">
        <f t="shared" si="366"/>
        <v>377413</v>
      </c>
      <c r="K1780" s="37">
        <f t="shared" si="367"/>
        <v>1254717</v>
      </c>
      <c r="L1780" s="37"/>
      <c r="M1780" s="37">
        <f t="shared" si="368"/>
        <v>287053</v>
      </c>
      <c r="N1780" s="37">
        <f t="shared" si="369"/>
        <v>1277082</v>
      </c>
      <c r="O1780" s="37">
        <f t="shared" si="370"/>
        <v>1564135</v>
      </c>
      <c r="P1780" s="37">
        <f t="shared" si="371"/>
        <v>1564135</v>
      </c>
      <c r="Q1780" s="37">
        <f t="shared" si="372"/>
        <v>1468616</v>
      </c>
    </row>
    <row r="1781" spans="1:17" s="34" customFormat="1" ht="15" x14ac:dyDescent="0.3">
      <c r="A1781" s="53">
        <v>85301</v>
      </c>
      <c r="B1781" s="54" t="s">
        <v>2107</v>
      </c>
      <c r="C1781" s="62">
        <v>75190.94</v>
      </c>
      <c r="D1781" s="35">
        <f t="shared" si="373"/>
        <v>1.0396320000438829E-4</v>
      </c>
      <c r="E1781" s="61">
        <f t="shared" si="361"/>
        <v>606059</v>
      </c>
      <c r="F1781" s="36">
        <f t="shared" si="362"/>
        <v>1076166</v>
      </c>
      <c r="G1781" s="36">
        <f t="shared" si="363"/>
        <v>211739</v>
      </c>
      <c r="H1781" s="37">
        <f t="shared" si="364"/>
        <v>1680</v>
      </c>
      <c r="I1781" s="37">
        <f t="shared" si="365"/>
        <v>64918</v>
      </c>
      <c r="J1781" s="37">
        <f t="shared" si="366"/>
        <v>28650</v>
      </c>
      <c r="K1781" s="37">
        <f t="shared" si="367"/>
        <v>95248</v>
      </c>
      <c r="L1781" s="37"/>
      <c r="M1781" s="37">
        <f t="shared" si="368"/>
        <v>21791</v>
      </c>
      <c r="N1781" s="37">
        <f t="shared" si="369"/>
        <v>96946</v>
      </c>
      <c r="O1781" s="37">
        <f t="shared" si="370"/>
        <v>118737</v>
      </c>
      <c r="P1781" s="37">
        <f t="shared" si="371"/>
        <v>118737</v>
      </c>
      <c r="Q1781" s="37">
        <f t="shared" si="372"/>
        <v>111485</v>
      </c>
    </row>
    <row r="1782" spans="1:17" s="34" customFormat="1" ht="15" x14ac:dyDescent="0.3">
      <c r="A1782" s="53">
        <v>85302</v>
      </c>
      <c r="B1782" s="54" t="s">
        <v>2108</v>
      </c>
      <c r="C1782" s="62">
        <v>14011.45</v>
      </c>
      <c r="D1782" s="35">
        <f t="shared" si="373"/>
        <v>1.9373014603906886E-5</v>
      </c>
      <c r="E1782" s="61">
        <f t="shared" si="361"/>
        <v>112936</v>
      </c>
      <c r="F1782" s="36">
        <f t="shared" si="362"/>
        <v>200538</v>
      </c>
      <c r="G1782" s="36">
        <f t="shared" si="363"/>
        <v>39457</v>
      </c>
      <c r="H1782" s="37">
        <f t="shared" si="364"/>
        <v>313</v>
      </c>
      <c r="I1782" s="37">
        <f t="shared" si="365"/>
        <v>12097</v>
      </c>
      <c r="J1782" s="37">
        <f t="shared" si="366"/>
        <v>5339</v>
      </c>
      <c r="K1782" s="37">
        <f t="shared" si="367"/>
        <v>17749</v>
      </c>
      <c r="L1782" s="37"/>
      <c r="M1782" s="37">
        <f t="shared" si="368"/>
        <v>4061</v>
      </c>
      <c r="N1782" s="37">
        <f t="shared" si="369"/>
        <v>18065</v>
      </c>
      <c r="O1782" s="37">
        <f t="shared" si="370"/>
        <v>22126</v>
      </c>
      <c r="P1782" s="37">
        <f t="shared" si="371"/>
        <v>22126</v>
      </c>
      <c r="Q1782" s="37">
        <f t="shared" si="372"/>
        <v>20775</v>
      </c>
    </row>
    <row r="1783" spans="1:17" s="34" customFormat="1" ht="15" x14ac:dyDescent="0.3">
      <c r="A1783" s="53">
        <v>85303</v>
      </c>
      <c r="B1783" s="54" t="s">
        <v>2109</v>
      </c>
      <c r="C1783" s="62">
        <v>2506268.2799999998</v>
      </c>
      <c r="D1783" s="35">
        <f t="shared" si="373"/>
        <v>3.4653067305488428E-3</v>
      </c>
      <c r="E1783" s="61">
        <f t="shared" si="361"/>
        <v>20201202</v>
      </c>
      <c r="F1783" s="36">
        <f t="shared" si="362"/>
        <v>35870813</v>
      </c>
      <c r="G1783" s="36">
        <f t="shared" si="363"/>
        <v>7057704</v>
      </c>
      <c r="H1783" s="37">
        <f t="shared" si="364"/>
        <v>56003</v>
      </c>
      <c r="I1783" s="37">
        <f t="shared" si="365"/>
        <v>2163838</v>
      </c>
      <c r="J1783" s="37">
        <f t="shared" si="366"/>
        <v>954969</v>
      </c>
      <c r="K1783" s="37">
        <f t="shared" si="367"/>
        <v>3174810</v>
      </c>
      <c r="L1783" s="37"/>
      <c r="M1783" s="37">
        <f t="shared" si="368"/>
        <v>726330</v>
      </c>
      <c r="N1783" s="37">
        <f t="shared" si="369"/>
        <v>3231401</v>
      </c>
      <c r="O1783" s="37">
        <f t="shared" si="370"/>
        <v>3957731</v>
      </c>
      <c r="P1783" s="37">
        <f t="shared" si="371"/>
        <v>3957731</v>
      </c>
      <c r="Q1783" s="37">
        <f t="shared" si="372"/>
        <v>3716038</v>
      </c>
    </row>
    <row r="1784" spans="1:17" s="34" customFormat="1" ht="15" x14ac:dyDescent="0.3">
      <c r="A1784" s="53">
        <v>85305</v>
      </c>
      <c r="B1784" s="54" t="s">
        <v>2110</v>
      </c>
      <c r="C1784" s="62">
        <v>77333.759999999995</v>
      </c>
      <c r="D1784" s="35">
        <f t="shared" si="373"/>
        <v>1.0692598281084613E-4</v>
      </c>
      <c r="E1784" s="61">
        <f t="shared" si="361"/>
        <v>623331</v>
      </c>
      <c r="F1784" s="36">
        <f t="shared" si="362"/>
        <v>1106835</v>
      </c>
      <c r="G1784" s="36">
        <f t="shared" si="363"/>
        <v>217773</v>
      </c>
      <c r="H1784" s="37">
        <f t="shared" si="364"/>
        <v>1728</v>
      </c>
      <c r="I1784" s="37">
        <f t="shared" si="365"/>
        <v>66768</v>
      </c>
      <c r="J1784" s="37">
        <f t="shared" si="366"/>
        <v>29467</v>
      </c>
      <c r="K1784" s="37">
        <f t="shared" si="367"/>
        <v>97963</v>
      </c>
      <c r="L1784" s="37"/>
      <c r="M1784" s="37">
        <f t="shared" si="368"/>
        <v>22412</v>
      </c>
      <c r="N1784" s="37">
        <f t="shared" si="369"/>
        <v>99709</v>
      </c>
      <c r="O1784" s="37">
        <f t="shared" si="370"/>
        <v>122121</v>
      </c>
      <c r="P1784" s="37">
        <f t="shared" si="371"/>
        <v>122121</v>
      </c>
      <c r="Q1784" s="37">
        <f t="shared" si="372"/>
        <v>114663</v>
      </c>
    </row>
    <row r="1785" spans="1:17" s="34" customFormat="1" ht="15" x14ac:dyDescent="0.3">
      <c r="A1785" s="53">
        <v>85308</v>
      </c>
      <c r="B1785" s="54" t="s">
        <v>2111</v>
      </c>
      <c r="C1785" s="62">
        <v>1208.99</v>
      </c>
      <c r="D1785" s="35">
        <f t="shared" si="373"/>
        <v>1.6716172077820201E-6</v>
      </c>
      <c r="E1785" s="61">
        <f t="shared" si="361"/>
        <v>9745</v>
      </c>
      <c r="F1785" s="36">
        <f t="shared" si="362"/>
        <v>17304</v>
      </c>
      <c r="G1785" s="36">
        <f t="shared" si="363"/>
        <v>3405</v>
      </c>
      <c r="H1785" s="37">
        <f t="shared" si="364"/>
        <v>27</v>
      </c>
      <c r="I1785" s="37">
        <f t="shared" si="365"/>
        <v>1044</v>
      </c>
      <c r="J1785" s="37">
        <f t="shared" si="366"/>
        <v>461</v>
      </c>
      <c r="K1785" s="37">
        <f t="shared" si="367"/>
        <v>1532</v>
      </c>
      <c r="L1785" s="37"/>
      <c r="M1785" s="37">
        <f t="shared" si="368"/>
        <v>350</v>
      </c>
      <c r="N1785" s="37">
        <f t="shared" si="369"/>
        <v>1559</v>
      </c>
      <c r="O1785" s="37">
        <f t="shared" si="370"/>
        <v>1909</v>
      </c>
      <c r="P1785" s="37">
        <f t="shared" si="371"/>
        <v>1909</v>
      </c>
      <c r="Q1785" s="37">
        <f t="shared" si="372"/>
        <v>1793</v>
      </c>
    </row>
    <row r="1786" spans="1:17" s="34" customFormat="1" ht="15" x14ac:dyDescent="0.3">
      <c r="A1786" s="53">
        <v>85310</v>
      </c>
      <c r="B1786" s="54" t="s">
        <v>2112</v>
      </c>
      <c r="C1786" s="62">
        <v>11295.36</v>
      </c>
      <c r="D1786" s="35">
        <f t="shared" si="373"/>
        <v>1.561759662535895E-5</v>
      </c>
      <c r="E1786" s="61">
        <f t="shared" si="361"/>
        <v>91044</v>
      </c>
      <c r="F1786" s="36">
        <f t="shared" si="362"/>
        <v>161664</v>
      </c>
      <c r="G1786" s="36">
        <f t="shared" si="363"/>
        <v>31808</v>
      </c>
      <c r="H1786" s="37">
        <f t="shared" si="364"/>
        <v>252</v>
      </c>
      <c r="I1786" s="37">
        <f t="shared" si="365"/>
        <v>9752</v>
      </c>
      <c r="J1786" s="37">
        <f t="shared" si="366"/>
        <v>4304</v>
      </c>
      <c r="K1786" s="37">
        <f t="shared" si="367"/>
        <v>14308</v>
      </c>
      <c r="L1786" s="37"/>
      <c r="M1786" s="37">
        <f t="shared" si="368"/>
        <v>3273</v>
      </c>
      <c r="N1786" s="37">
        <f t="shared" si="369"/>
        <v>14563</v>
      </c>
      <c r="O1786" s="37">
        <f t="shared" si="370"/>
        <v>17836</v>
      </c>
      <c r="P1786" s="37">
        <f t="shared" si="371"/>
        <v>17836</v>
      </c>
      <c r="Q1786" s="37">
        <f t="shared" si="372"/>
        <v>16748</v>
      </c>
    </row>
    <row r="1787" spans="1:17" s="34" customFormat="1" ht="15" x14ac:dyDescent="0.3">
      <c r="A1787" s="53">
        <v>85311</v>
      </c>
      <c r="B1787" s="54" t="s">
        <v>2113</v>
      </c>
      <c r="C1787" s="62">
        <v>15859.97</v>
      </c>
      <c r="D1787" s="35">
        <f t="shared" si="373"/>
        <v>2.1928881766521314E-5</v>
      </c>
      <c r="E1787" s="61">
        <f t="shared" si="361"/>
        <v>127836</v>
      </c>
      <c r="F1787" s="36">
        <f t="shared" si="362"/>
        <v>226995</v>
      </c>
      <c r="G1787" s="36">
        <f t="shared" si="363"/>
        <v>44662</v>
      </c>
      <c r="H1787" s="37">
        <f t="shared" si="364"/>
        <v>354</v>
      </c>
      <c r="I1787" s="37">
        <f t="shared" si="365"/>
        <v>13693</v>
      </c>
      <c r="J1787" s="37">
        <f t="shared" si="366"/>
        <v>6043</v>
      </c>
      <c r="K1787" s="37">
        <f t="shared" si="367"/>
        <v>20090</v>
      </c>
      <c r="L1787" s="37"/>
      <c r="M1787" s="37">
        <f t="shared" si="368"/>
        <v>4596</v>
      </c>
      <c r="N1787" s="37">
        <f t="shared" si="369"/>
        <v>20449</v>
      </c>
      <c r="O1787" s="37">
        <f t="shared" si="370"/>
        <v>25045</v>
      </c>
      <c r="P1787" s="37">
        <f t="shared" si="371"/>
        <v>25045</v>
      </c>
      <c r="Q1787" s="37">
        <f t="shared" si="372"/>
        <v>23516</v>
      </c>
    </row>
    <row r="1788" spans="1:17" s="34" customFormat="1" ht="15" x14ac:dyDescent="0.3">
      <c r="A1788" s="53">
        <v>85312</v>
      </c>
      <c r="B1788" s="54" t="s">
        <v>2114</v>
      </c>
      <c r="C1788" s="62">
        <v>33318.82</v>
      </c>
      <c r="D1788" s="35">
        <f t="shared" si="373"/>
        <v>4.6068464466200486E-5</v>
      </c>
      <c r="E1788" s="61">
        <f t="shared" si="361"/>
        <v>268559</v>
      </c>
      <c r="F1788" s="36">
        <f t="shared" si="362"/>
        <v>476874</v>
      </c>
      <c r="G1788" s="36">
        <f t="shared" si="363"/>
        <v>93826</v>
      </c>
      <c r="H1788" s="37">
        <f t="shared" si="364"/>
        <v>745</v>
      </c>
      <c r="I1788" s="37">
        <f t="shared" si="365"/>
        <v>28766</v>
      </c>
      <c r="J1788" s="37">
        <f t="shared" si="366"/>
        <v>12696</v>
      </c>
      <c r="K1788" s="37">
        <f t="shared" si="367"/>
        <v>42207</v>
      </c>
      <c r="L1788" s="37"/>
      <c r="M1788" s="37">
        <f t="shared" si="368"/>
        <v>9656</v>
      </c>
      <c r="N1788" s="37">
        <f t="shared" si="369"/>
        <v>42959</v>
      </c>
      <c r="O1788" s="37">
        <f t="shared" si="370"/>
        <v>52615</v>
      </c>
      <c r="P1788" s="37">
        <f t="shared" si="371"/>
        <v>52615</v>
      </c>
      <c r="Q1788" s="37">
        <f t="shared" si="372"/>
        <v>49402</v>
      </c>
    </row>
    <row r="1789" spans="1:17" s="34" customFormat="1" ht="15" x14ac:dyDescent="0.3">
      <c r="A1789" s="53">
        <v>85313</v>
      </c>
      <c r="B1789" s="54" t="s">
        <v>2115</v>
      </c>
      <c r="C1789" s="62">
        <v>12602.09</v>
      </c>
      <c r="D1789" s="35">
        <f t="shared" si="373"/>
        <v>1.7424354624949517E-5</v>
      </c>
      <c r="E1789" s="61">
        <f t="shared" si="361"/>
        <v>101576</v>
      </c>
      <c r="F1789" s="36">
        <f t="shared" si="362"/>
        <v>180367</v>
      </c>
      <c r="G1789" s="36">
        <f t="shared" si="363"/>
        <v>35488</v>
      </c>
      <c r="H1789" s="37">
        <f t="shared" si="364"/>
        <v>282</v>
      </c>
      <c r="I1789" s="37">
        <f t="shared" si="365"/>
        <v>10880</v>
      </c>
      <c r="J1789" s="37">
        <f t="shared" si="366"/>
        <v>4802</v>
      </c>
      <c r="K1789" s="37">
        <f t="shared" si="367"/>
        <v>15964</v>
      </c>
      <c r="L1789" s="37"/>
      <c r="M1789" s="37">
        <f t="shared" si="368"/>
        <v>3652</v>
      </c>
      <c r="N1789" s="37">
        <f t="shared" si="369"/>
        <v>16248</v>
      </c>
      <c r="O1789" s="37">
        <f t="shared" si="370"/>
        <v>19900</v>
      </c>
      <c r="P1789" s="37">
        <f t="shared" si="371"/>
        <v>19900</v>
      </c>
      <c r="Q1789" s="37">
        <f t="shared" si="372"/>
        <v>18685</v>
      </c>
    </row>
    <row r="1790" spans="1:17" s="34" customFormat="1" ht="15" x14ac:dyDescent="0.3">
      <c r="A1790" s="53">
        <v>85315</v>
      </c>
      <c r="B1790" s="54" t="s">
        <v>2116</v>
      </c>
      <c r="C1790" s="62">
        <v>15477.61</v>
      </c>
      <c r="D1790" s="35">
        <f t="shared" si="373"/>
        <v>2.1400209440391627E-5</v>
      </c>
      <c r="E1790" s="61">
        <f t="shared" si="361"/>
        <v>124754</v>
      </c>
      <c r="F1790" s="36">
        <f t="shared" si="362"/>
        <v>221522</v>
      </c>
      <c r="G1790" s="36">
        <f t="shared" si="363"/>
        <v>43585</v>
      </c>
      <c r="H1790" s="37">
        <f t="shared" si="364"/>
        <v>346</v>
      </c>
      <c r="I1790" s="37">
        <f t="shared" si="365"/>
        <v>13363</v>
      </c>
      <c r="J1790" s="37">
        <f t="shared" si="366"/>
        <v>5897</v>
      </c>
      <c r="K1790" s="37">
        <f t="shared" si="367"/>
        <v>19606</v>
      </c>
      <c r="L1790" s="37"/>
      <c r="M1790" s="37">
        <f t="shared" si="368"/>
        <v>4485</v>
      </c>
      <c r="N1790" s="37">
        <f t="shared" si="369"/>
        <v>19956</v>
      </c>
      <c r="O1790" s="37">
        <f t="shared" si="370"/>
        <v>24441</v>
      </c>
      <c r="P1790" s="37">
        <f t="shared" si="371"/>
        <v>24441</v>
      </c>
      <c r="Q1790" s="37">
        <f t="shared" si="372"/>
        <v>22949</v>
      </c>
    </row>
    <row r="1791" spans="1:17" s="34" customFormat="1" ht="15" x14ac:dyDescent="0.3">
      <c r="A1791" s="53">
        <v>85318</v>
      </c>
      <c r="B1791" s="54" t="s">
        <v>2117</v>
      </c>
      <c r="C1791" s="62">
        <v>169677.37</v>
      </c>
      <c r="D1791" s="35">
        <f t="shared" si="373"/>
        <v>2.3460542391847466E-4</v>
      </c>
      <c r="E1791" s="61">
        <f t="shared" si="361"/>
        <v>1367646</v>
      </c>
      <c r="F1791" s="36">
        <f t="shared" si="362"/>
        <v>2428497</v>
      </c>
      <c r="G1791" s="36">
        <f t="shared" si="363"/>
        <v>477815</v>
      </c>
      <c r="H1791" s="37">
        <f t="shared" si="364"/>
        <v>3791</v>
      </c>
      <c r="I1791" s="37">
        <f t="shared" si="365"/>
        <v>146494</v>
      </c>
      <c r="J1791" s="37">
        <f t="shared" si="366"/>
        <v>64653</v>
      </c>
      <c r="K1791" s="37">
        <f t="shared" si="367"/>
        <v>214938</v>
      </c>
      <c r="L1791" s="37"/>
      <c r="M1791" s="37">
        <f t="shared" si="368"/>
        <v>49173</v>
      </c>
      <c r="N1791" s="37">
        <f t="shared" si="369"/>
        <v>218770</v>
      </c>
      <c r="O1791" s="37">
        <f t="shared" si="370"/>
        <v>267943</v>
      </c>
      <c r="P1791" s="37">
        <f t="shared" si="371"/>
        <v>267943</v>
      </c>
      <c r="Q1791" s="37">
        <f t="shared" si="372"/>
        <v>251580</v>
      </c>
    </row>
    <row r="1792" spans="1:17" s="34" customFormat="1" ht="15" x14ac:dyDescent="0.3">
      <c r="A1792" s="53">
        <v>85322</v>
      </c>
      <c r="B1792" s="54" t="s">
        <v>2118</v>
      </c>
      <c r="C1792" s="62">
        <v>22880.74</v>
      </c>
      <c r="D1792" s="35">
        <f t="shared" si="373"/>
        <v>3.1636191127127918E-5</v>
      </c>
      <c r="E1792" s="61">
        <f>ROUND(D1792*$E$10,0)-1</f>
        <v>184424</v>
      </c>
      <c r="F1792" s="36">
        <f>+ROUND(D1792*$F$10,0)-1</f>
        <v>327478</v>
      </c>
      <c r="G1792" s="36">
        <f t="shared" si="363"/>
        <v>64433</v>
      </c>
      <c r="H1792" s="37">
        <f>ROUND(D1792*$H$10,0)+1</f>
        <v>512</v>
      </c>
      <c r="I1792" s="37">
        <f>ROUND(D1792*$I$10,0)+1</f>
        <v>19756</v>
      </c>
      <c r="J1792" s="37">
        <f>ROUND(D1792*$J$10,0)-1</f>
        <v>8717</v>
      </c>
      <c r="K1792" s="37">
        <f t="shared" si="367"/>
        <v>28985</v>
      </c>
      <c r="L1792" s="37"/>
      <c r="M1792" s="37">
        <f>ROUND(D1792*$M$10,0)-1</f>
        <v>6630</v>
      </c>
      <c r="N1792" s="37">
        <f>ROUND(D1792*$N$10,0)-1</f>
        <v>29500</v>
      </c>
      <c r="O1792" s="37">
        <f t="shared" si="370"/>
        <v>36130</v>
      </c>
      <c r="P1792" s="37">
        <f t="shared" si="371"/>
        <v>36130</v>
      </c>
      <c r="Q1792" s="37">
        <f t="shared" si="372"/>
        <v>33925</v>
      </c>
    </row>
    <row r="1793" spans="1:17" s="34" customFormat="1" ht="15" x14ac:dyDescent="0.3">
      <c r="A1793" s="53">
        <v>85323</v>
      </c>
      <c r="B1793" s="54" t="s">
        <v>2119</v>
      </c>
      <c r="C1793" s="62">
        <v>8355.33</v>
      </c>
      <c r="D1793" s="35">
        <f t="shared" si="373"/>
        <v>1.1552546675073694E-5</v>
      </c>
      <c r="E1793" s="61">
        <f t="shared" si="361"/>
        <v>67346</v>
      </c>
      <c r="F1793" s="36">
        <f t="shared" si="362"/>
        <v>119585</v>
      </c>
      <c r="G1793" s="36">
        <f t="shared" si="363"/>
        <v>23529</v>
      </c>
      <c r="H1793" s="37">
        <f t="shared" si="364"/>
        <v>187</v>
      </c>
      <c r="I1793" s="37">
        <f t="shared" si="365"/>
        <v>7214</v>
      </c>
      <c r="J1793" s="37">
        <f t="shared" si="366"/>
        <v>3184</v>
      </c>
      <c r="K1793" s="37">
        <f t="shared" si="367"/>
        <v>10585</v>
      </c>
      <c r="L1793" s="37"/>
      <c r="M1793" s="37">
        <f t="shared" si="368"/>
        <v>2421</v>
      </c>
      <c r="N1793" s="37">
        <f t="shared" si="369"/>
        <v>10773</v>
      </c>
      <c r="O1793" s="37">
        <f t="shared" si="370"/>
        <v>13194</v>
      </c>
      <c r="P1793" s="37">
        <f t="shared" si="371"/>
        <v>13194</v>
      </c>
      <c r="Q1793" s="37">
        <f t="shared" si="372"/>
        <v>12388</v>
      </c>
    </row>
    <row r="1794" spans="1:17" s="34" customFormat="1" ht="15" x14ac:dyDescent="0.3">
      <c r="A1794" s="53">
        <v>85325</v>
      </c>
      <c r="B1794" s="54" t="s">
        <v>2120</v>
      </c>
      <c r="C1794" s="62">
        <v>2158.73</v>
      </c>
      <c r="D1794" s="35">
        <f t="shared" si="373"/>
        <v>2.9847808625011623E-6</v>
      </c>
      <c r="E1794" s="61">
        <f t="shared" si="361"/>
        <v>17400</v>
      </c>
      <c r="F1794" s="36">
        <f t="shared" si="362"/>
        <v>30897</v>
      </c>
      <c r="G1794" s="36">
        <f t="shared" si="363"/>
        <v>6079</v>
      </c>
      <c r="H1794" s="37">
        <f t="shared" si="364"/>
        <v>48</v>
      </c>
      <c r="I1794" s="37">
        <f t="shared" si="365"/>
        <v>1864</v>
      </c>
      <c r="J1794" s="37">
        <f t="shared" si="366"/>
        <v>823</v>
      </c>
      <c r="K1794" s="37">
        <f t="shared" si="367"/>
        <v>2735</v>
      </c>
      <c r="L1794" s="37"/>
      <c r="M1794" s="37">
        <f t="shared" si="368"/>
        <v>626</v>
      </c>
      <c r="N1794" s="37">
        <f t="shared" si="369"/>
        <v>2783</v>
      </c>
      <c r="O1794" s="37">
        <f t="shared" si="370"/>
        <v>3409</v>
      </c>
      <c r="P1794" s="37">
        <f t="shared" si="371"/>
        <v>3409</v>
      </c>
      <c r="Q1794" s="37">
        <f t="shared" si="372"/>
        <v>3201</v>
      </c>
    </row>
    <row r="1795" spans="1:17" s="34" customFormat="1" ht="15" x14ac:dyDescent="0.3">
      <c r="A1795" s="53">
        <v>85327</v>
      </c>
      <c r="B1795" s="54" t="s">
        <v>2121</v>
      </c>
      <c r="C1795" s="62">
        <v>5906424.1600000001</v>
      </c>
      <c r="D1795" s="35">
        <f t="shared" si="373"/>
        <v>8.1665524630604586E-3</v>
      </c>
      <c r="E1795" s="61">
        <f t="shared" si="361"/>
        <v>47607380</v>
      </c>
      <c r="F1795" s="36">
        <f t="shared" si="362"/>
        <v>84535339</v>
      </c>
      <c r="G1795" s="36">
        <f t="shared" si="363"/>
        <v>16632614</v>
      </c>
      <c r="H1795" s="37">
        <f t="shared" si="364"/>
        <v>131981</v>
      </c>
      <c r="I1795" s="37">
        <f>ROUND(D1795*$I$10,0)-1</f>
        <v>5099431</v>
      </c>
      <c r="J1795" s="37">
        <f t="shared" si="366"/>
        <v>2250537</v>
      </c>
      <c r="K1795" s="37">
        <f t="shared" si="367"/>
        <v>7481949</v>
      </c>
      <c r="L1795" s="37"/>
      <c r="M1795" s="37">
        <f>ROUND(D1795*$M$10,0)+1</f>
        <v>1711714</v>
      </c>
      <c r="N1795" s="37">
        <f t="shared" si="369"/>
        <v>7615317</v>
      </c>
      <c r="O1795" s="37">
        <f t="shared" si="370"/>
        <v>9327031</v>
      </c>
      <c r="P1795" s="37">
        <f t="shared" si="371"/>
        <v>9327031</v>
      </c>
      <c r="Q1795" s="37">
        <f t="shared" si="372"/>
        <v>8757440</v>
      </c>
    </row>
    <row r="1796" spans="1:17" s="34" customFormat="1" ht="15" x14ac:dyDescent="0.3">
      <c r="A1796" s="53">
        <v>85544</v>
      </c>
      <c r="B1796" s="54" t="s">
        <v>2122</v>
      </c>
      <c r="C1796" s="62">
        <v>3241959.14</v>
      </c>
      <c r="D1796" s="35">
        <f t="shared" si="373"/>
        <v>4.4825140698849441E-3</v>
      </c>
      <c r="E1796" s="61">
        <f t="shared" si="361"/>
        <v>26131070</v>
      </c>
      <c r="F1796" s="36">
        <f t="shared" si="362"/>
        <v>46400344</v>
      </c>
      <c r="G1796" s="36">
        <f t="shared" si="363"/>
        <v>9129425</v>
      </c>
      <c r="H1796" s="37">
        <f t="shared" si="364"/>
        <v>72443</v>
      </c>
      <c r="I1796" s="37">
        <f t="shared" si="365"/>
        <v>2799012</v>
      </c>
      <c r="J1796" s="37">
        <f t="shared" si="366"/>
        <v>1235290</v>
      </c>
      <c r="K1796" s="37">
        <f t="shared" si="367"/>
        <v>4106745</v>
      </c>
      <c r="L1796" s="37"/>
      <c r="M1796" s="37">
        <f t="shared" si="368"/>
        <v>939537</v>
      </c>
      <c r="N1796" s="37">
        <f t="shared" si="369"/>
        <v>4179948</v>
      </c>
      <c r="O1796" s="37">
        <f t="shared" si="370"/>
        <v>5119485</v>
      </c>
      <c r="P1796" s="37">
        <f t="shared" si="371"/>
        <v>5119485</v>
      </c>
      <c r="Q1796" s="37">
        <f t="shared" si="372"/>
        <v>4806845</v>
      </c>
    </row>
    <row r="1797" spans="1:17" s="34" customFormat="1" ht="15" x14ac:dyDescent="0.3">
      <c r="A1797" s="53">
        <v>85545</v>
      </c>
      <c r="B1797" s="54" t="s">
        <v>2123</v>
      </c>
      <c r="C1797" s="62">
        <v>937437.17</v>
      </c>
      <c r="D1797" s="35">
        <f t="shared" si="373"/>
        <v>1.2961530737115104E-3</v>
      </c>
      <c r="E1797" s="61">
        <f t="shared" si="361"/>
        <v>7555998</v>
      </c>
      <c r="F1797" s="36">
        <f t="shared" si="362"/>
        <v>13417013</v>
      </c>
      <c r="G1797" s="36">
        <f t="shared" si="363"/>
        <v>2639843</v>
      </c>
      <c r="H1797" s="37">
        <f t="shared" si="364"/>
        <v>20947</v>
      </c>
      <c r="I1797" s="37">
        <f t="shared" si="365"/>
        <v>809356</v>
      </c>
      <c r="J1797" s="37">
        <f t="shared" si="366"/>
        <v>357194</v>
      </c>
      <c r="K1797" s="37">
        <f t="shared" si="367"/>
        <v>1187497</v>
      </c>
      <c r="L1797" s="37"/>
      <c r="M1797" s="37">
        <f t="shared" si="368"/>
        <v>271674</v>
      </c>
      <c r="N1797" s="37">
        <f t="shared" si="369"/>
        <v>1208664</v>
      </c>
      <c r="O1797" s="37">
        <f t="shared" si="370"/>
        <v>1480338</v>
      </c>
      <c r="P1797" s="37">
        <f t="shared" si="371"/>
        <v>1480338</v>
      </c>
      <c r="Q1797" s="37">
        <f t="shared" si="372"/>
        <v>1389936</v>
      </c>
    </row>
    <row r="1798" spans="1:17" s="34" customFormat="1" ht="15" x14ac:dyDescent="0.3">
      <c r="A1798" s="53">
        <v>85547</v>
      </c>
      <c r="B1798" s="54" t="s">
        <v>2124</v>
      </c>
      <c r="C1798" s="62">
        <v>600301.6</v>
      </c>
      <c r="D1798" s="35">
        <f t="shared" si="373"/>
        <v>8.3001057446221971E-4</v>
      </c>
      <c r="E1798" s="61">
        <f t="shared" si="361"/>
        <v>4838594</v>
      </c>
      <c r="F1798" s="36">
        <f t="shared" si="362"/>
        <v>8591780</v>
      </c>
      <c r="G1798" s="36">
        <f t="shared" si="363"/>
        <v>1690462</v>
      </c>
      <c r="H1798" s="37">
        <f t="shared" si="364"/>
        <v>13414</v>
      </c>
      <c r="I1798" s="37">
        <f t="shared" si="365"/>
        <v>518283</v>
      </c>
      <c r="J1798" s="37">
        <f t="shared" si="366"/>
        <v>228734</v>
      </c>
      <c r="K1798" s="37">
        <f t="shared" si="367"/>
        <v>760431</v>
      </c>
      <c r="L1798" s="37"/>
      <c r="M1798" s="37">
        <f t="shared" si="368"/>
        <v>173971</v>
      </c>
      <c r="N1798" s="37">
        <f t="shared" si="369"/>
        <v>773986</v>
      </c>
      <c r="O1798" s="37">
        <f t="shared" si="370"/>
        <v>947957</v>
      </c>
      <c r="P1798" s="37">
        <f t="shared" si="371"/>
        <v>947957</v>
      </c>
      <c r="Q1798" s="37">
        <f t="shared" si="372"/>
        <v>890066</v>
      </c>
    </row>
    <row r="1799" spans="1:17" s="34" customFormat="1" ht="15" x14ac:dyDescent="0.3">
      <c r="A1799" s="53">
        <v>85548</v>
      </c>
      <c r="B1799" s="54" t="s">
        <v>2125</v>
      </c>
      <c r="C1799" s="62">
        <v>1041679.77</v>
      </c>
      <c r="D1799" s="35">
        <f t="shared" si="373"/>
        <v>1.4402847240509986E-3</v>
      </c>
      <c r="E1799" s="61">
        <f t="shared" si="361"/>
        <v>8396221</v>
      </c>
      <c r="F1799" s="36">
        <f t="shared" si="362"/>
        <v>14908979</v>
      </c>
      <c r="G1799" s="36">
        <f t="shared" si="363"/>
        <v>2933392</v>
      </c>
      <c r="H1799" s="37">
        <f t="shared" si="364"/>
        <v>23277</v>
      </c>
      <c r="I1799" s="37">
        <f t="shared" si="365"/>
        <v>899355</v>
      </c>
      <c r="J1799" s="37">
        <f t="shared" si="366"/>
        <v>396913</v>
      </c>
      <c r="K1799" s="37">
        <f t="shared" si="367"/>
        <v>1319545</v>
      </c>
      <c r="L1799" s="37"/>
      <c r="M1799" s="37">
        <f t="shared" si="368"/>
        <v>301884</v>
      </c>
      <c r="N1799" s="37">
        <f t="shared" si="369"/>
        <v>1343067</v>
      </c>
      <c r="O1799" s="37">
        <f t="shared" si="370"/>
        <v>1644951</v>
      </c>
      <c r="P1799" s="37">
        <f t="shared" si="371"/>
        <v>1644951</v>
      </c>
      <c r="Q1799" s="37">
        <f t="shared" si="372"/>
        <v>1544496</v>
      </c>
    </row>
    <row r="1800" spans="1:17" s="34" customFormat="1" ht="15" x14ac:dyDescent="0.3">
      <c r="A1800" s="53">
        <v>85549</v>
      </c>
      <c r="B1800" s="54" t="s">
        <v>2126</v>
      </c>
      <c r="C1800" s="62">
        <v>293354.86</v>
      </c>
      <c r="D1800" s="35">
        <f t="shared" si="373"/>
        <v>4.0560884040602928E-4</v>
      </c>
      <c r="E1800" s="61">
        <f t="shared" si="361"/>
        <v>2364520</v>
      </c>
      <c r="F1800" s="36">
        <f t="shared" si="362"/>
        <v>4198624</v>
      </c>
      <c r="G1800" s="36">
        <f t="shared" si="363"/>
        <v>826093</v>
      </c>
      <c r="H1800" s="37">
        <f t="shared" si="364"/>
        <v>6555</v>
      </c>
      <c r="I1800" s="37">
        <f t="shared" si="365"/>
        <v>253274</v>
      </c>
      <c r="J1800" s="37">
        <f t="shared" si="366"/>
        <v>111778</v>
      </c>
      <c r="K1800" s="37">
        <f t="shared" si="367"/>
        <v>371607</v>
      </c>
      <c r="L1800" s="37"/>
      <c r="M1800" s="37">
        <f t="shared" si="368"/>
        <v>85016</v>
      </c>
      <c r="N1800" s="37">
        <f t="shared" si="369"/>
        <v>378231</v>
      </c>
      <c r="O1800" s="37">
        <f t="shared" si="370"/>
        <v>463247</v>
      </c>
      <c r="P1800" s="37">
        <f t="shared" si="371"/>
        <v>463247</v>
      </c>
      <c r="Q1800" s="37">
        <f t="shared" si="372"/>
        <v>434957</v>
      </c>
    </row>
    <row r="1801" spans="1:17" s="34" customFormat="1" ht="15" x14ac:dyDescent="0.3">
      <c r="A1801" s="53">
        <v>85550</v>
      </c>
      <c r="B1801" s="54" t="s">
        <v>2127</v>
      </c>
      <c r="C1801" s="62">
        <v>1059529.3999999999</v>
      </c>
      <c r="D1801" s="35">
        <f t="shared" si="373"/>
        <v>1.4649646210398422E-3</v>
      </c>
      <c r="E1801" s="61">
        <f t="shared" si="361"/>
        <v>8540094</v>
      </c>
      <c r="F1801" s="36">
        <f t="shared" si="362"/>
        <v>15164451</v>
      </c>
      <c r="G1801" s="36">
        <f t="shared" si="363"/>
        <v>2983657</v>
      </c>
      <c r="H1801" s="37">
        <f t="shared" si="364"/>
        <v>23676</v>
      </c>
      <c r="I1801" s="37">
        <f t="shared" si="365"/>
        <v>914766</v>
      </c>
      <c r="J1801" s="37">
        <f t="shared" si="366"/>
        <v>403715</v>
      </c>
      <c r="K1801" s="37">
        <f t="shared" si="367"/>
        <v>1342157</v>
      </c>
      <c r="L1801" s="37"/>
      <c r="M1801" s="37">
        <f t="shared" si="368"/>
        <v>307057</v>
      </c>
      <c r="N1801" s="37">
        <f t="shared" si="369"/>
        <v>1366081</v>
      </c>
      <c r="O1801" s="37">
        <f t="shared" si="370"/>
        <v>1673138</v>
      </c>
      <c r="P1801" s="37">
        <f t="shared" si="371"/>
        <v>1673138</v>
      </c>
      <c r="Q1801" s="37">
        <f t="shared" si="372"/>
        <v>1570962</v>
      </c>
    </row>
    <row r="1802" spans="1:17" s="34" customFormat="1" ht="15" x14ac:dyDescent="0.3">
      <c r="A1802" s="53">
        <v>85551</v>
      </c>
      <c r="B1802" s="54" t="s">
        <v>2128</v>
      </c>
      <c r="C1802" s="62">
        <v>279921.99</v>
      </c>
      <c r="D1802" s="35">
        <f t="shared" si="373"/>
        <v>3.8703580287726655E-4</v>
      </c>
      <c r="E1802" s="61">
        <f t="shared" si="361"/>
        <v>2256247</v>
      </c>
      <c r="F1802" s="36">
        <f t="shared" si="362"/>
        <v>4006367</v>
      </c>
      <c r="G1802" s="36">
        <f t="shared" si="363"/>
        <v>788266</v>
      </c>
      <c r="H1802" s="37">
        <f t="shared" si="364"/>
        <v>6255</v>
      </c>
      <c r="I1802" s="37">
        <f t="shared" si="365"/>
        <v>241676</v>
      </c>
      <c r="J1802" s="37">
        <f t="shared" si="366"/>
        <v>106659</v>
      </c>
      <c r="K1802" s="37">
        <f t="shared" si="367"/>
        <v>354590</v>
      </c>
      <c r="L1802" s="37"/>
      <c r="M1802" s="37">
        <f t="shared" si="368"/>
        <v>81123</v>
      </c>
      <c r="N1802" s="37">
        <f t="shared" si="369"/>
        <v>360911</v>
      </c>
      <c r="O1802" s="37">
        <f t="shared" si="370"/>
        <v>442034</v>
      </c>
      <c r="P1802" s="37">
        <f t="shared" si="371"/>
        <v>442034</v>
      </c>
      <c r="Q1802" s="37">
        <f t="shared" si="372"/>
        <v>415040</v>
      </c>
    </row>
    <row r="1803" spans="1:17" s="34" customFormat="1" ht="15" x14ac:dyDescent="0.3">
      <c r="A1803" s="53">
        <v>85701</v>
      </c>
      <c r="B1803" s="54" t="s">
        <v>2129</v>
      </c>
      <c r="C1803" s="62">
        <v>53391.56</v>
      </c>
      <c r="D1803" s="35">
        <f t="shared" si="373"/>
        <v>7.3822157707116001E-5</v>
      </c>
      <c r="E1803" s="61">
        <f t="shared" si="361"/>
        <v>430350</v>
      </c>
      <c r="F1803" s="36">
        <f t="shared" si="362"/>
        <v>764163</v>
      </c>
      <c r="G1803" s="36">
        <f t="shared" si="363"/>
        <v>150352</v>
      </c>
      <c r="H1803" s="37">
        <f t="shared" si="364"/>
        <v>1193</v>
      </c>
      <c r="I1803" s="37">
        <f t="shared" si="365"/>
        <v>46097</v>
      </c>
      <c r="J1803" s="37">
        <f t="shared" si="366"/>
        <v>20344</v>
      </c>
      <c r="K1803" s="37">
        <f t="shared" si="367"/>
        <v>67634</v>
      </c>
      <c r="L1803" s="37"/>
      <c r="M1803" s="37">
        <f t="shared" si="368"/>
        <v>15473</v>
      </c>
      <c r="N1803" s="37">
        <f t="shared" si="369"/>
        <v>68839</v>
      </c>
      <c r="O1803" s="37">
        <f t="shared" si="370"/>
        <v>84312</v>
      </c>
      <c r="P1803" s="37">
        <f t="shared" si="371"/>
        <v>84312</v>
      </c>
      <c r="Q1803" s="37">
        <f t="shared" si="372"/>
        <v>79164</v>
      </c>
    </row>
    <row r="1804" spans="1:17" s="34" customFormat="1" ht="15" x14ac:dyDescent="0.3">
      <c r="A1804" s="53">
        <v>86201</v>
      </c>
      <c r="B1804" s="54" t="s">
        <v>2130</v>
      </c>
      <c r="C1804" s="62">
        <v>506876.51</v>
      </c>
      <c r="D1804" s="35">
        <f t="shared" si="373"/>
        <v>7.0083581860602251E-4</v>
      </c>
      <c r="E1804" s="61">
        <f t="shared" ref="E1804:E1867" si="374">ROUND(D1804*$E$10,0)</f>
        <v>4085562</v>
      </c>
      <c r="F1804" s="36">
        <f t="shared" ref="F1804:F1867" si="375">+ROUND(D1804*$F$10,0)</f>
        <v>7254639</v>
      </c>
      <c r="G1804" s="36">
        <f t="shared" ref="G1804:G1867" si="376">+ROUND(D1804*$G$10,0)</f>
        <v>1427375</v>
      </c>
      <c r="H1804" s="37">
        <f t="shared" ref="H1804:H1867" si="377">ROUND(D1804*$H$10,0)</f>
        <v>11326</v>
      </c>
      <c r="I1804" s="37">
        <f t="shared" ref="I1804:I1867" si="378">ROUND(D1804*$I$10,0)</f>
        <v>437622</v>
      </c>
      <c r="J1804" s="37">
        <f t="shared" ref="J1804:J1867" si="379">ROUND(D1804*$J$10,0)</f>
        <v>193136</v>
      </c>
      <c r="K1804" s="37">
        <f t="shared" ref="K1804:K1867" si="380">ROUND(SUM(H1804:J1804),0)</f>
        <v>642084</v>
      </c>
      <c r="L1804" s="37"/>
      <c r="M1804" s="37">
        <f t="shared" ref="M1804:M1867" si="381">ROUND(D1804*$M$10,0)</f>
        <v>146895</v>
      </c>
      <c r="N1804" s="37">
        <f t="shared" ref="N1804:N1867" si="382">ROUND(D1804*$N$10,0)</f>
        <v>653530</v>
      </c>
      <c r="O1804" s="37">
        <f t="shared" ref="O1804:O1867" si="383">ROUND(SUM(L1804:N1804),0)</f>
        <v>800425</v>
      </c>
      <c r="P1804" s="37">
        <f t="shared" ref="P1804:P1867" si="384">ROUND(SUM(M1804:N1804),0)</f>
        <v>800425</v>
      </c>
      <c r="Q1804" s="37">
        <f t="shared" ref="Q1804:Q1867" si="385">ROUND(D1804*$Q$10,0)</f>
        <v>751545</v>
      </c>
    </row>
    <row r="1805" spans="1:17" s="34" customFormat="1" ht="15" x14ac:dyDescent="0.3">
      <c r="A1805" s="53">
        <v>86203</v>
      </c>
      <c r="B1805" s="54" t="s">
        <v>2131</v>
      </c>
      <c r="C1805" s="62">
        <v>13738.49</v>
      </c>
      <c r="D1805" s="35">
        <f t="shared" ref="D1805:D1868" si="386">+C1805/$C$10</f>
        <v>1.8995604837873932E-5</v>
      </c>
      <c r="E1805" s="61">
        <f t="shared" si="374"/>
        <v>110736</v>
      </c>
      <c r="F1805" s="36">
        <f t="shared" si="375"/>
        <v>196631</v>
      </c>
      <c r="G1805" s="36">
        <f t="shared" si="376"/>
        <v>38688</v>
      </c>
      <c r="H1805" s="37">
        <f t="shared" si="377"/>
        <v>307</v>
      </c>
      <c r="I1805" s="37">
        <f t="shared" si="378"/>
        <v>11861</v>
      </c>
      <c r="J1805" s="37">
        <f t="shared" si="379"/>
        <v>5235</v>
      </c>
      <c r="K1805" s="37">
        <f t="shared" si="380"/>
        <v>17403</v>
      </c>
      <c r="L1805" s="37"/>
      <c r="M1805" s="37">
        <f t="shared" si="381"/>
        <v>3981</v>
      </c>
      <c r="N1805" s="37">
        <f t="shared" si="382"/>
        <v>17713</v>
      </c>
      <c r="O1805" s="37">
        <f t="shared" si="383"/>
        <v>21694</v>
      </c>
      <c r="P1805" s="37">
        <f t="shared" si="384"/>
        <v>21694</v>
      </c>
      <c r="Q1805" s="37">
        <f t="shared" si="385"/>
        <v>20370</v>
      </c>
    </row>
    <row r="1806" spans="1:17" s="34" customFormat="1" ht="15" x14ac:dyDescent="0.3">
      <c r="A1806" s="53">
        <v>86206</v>
      </c>
      <c r="B1806" s="54" t="s">
        <v>2132</v>
      </c>
      <c r="C1806" s="62">
        <v>920.67</v>
      </c>
      <c r="D1806" s="35">
        <f t="shared" si="386"/>
        <v>1.2729698464740587E-6</v>
      </c>
      <c r="E1806" s="61">
        <f t="shared" si="374"/>
        <v>7421</v>
      </c>
      <c r="F1806" s="36">
        <f t="shared" si="375"/>
        <v>13177</v>
      </c>
      <c r="G1806" s="36">
        <f t="shared" si="376"/>
        <v>2593</v>
      </c>
      <c r="H1806" s="37">
        <f t="shared" si="377"/>
        <v>21</v>
      </c>
      <c r="I1806" s="37">
        <f t="shared" si="378"/>
        <v>795</v>
      </c>
      <c r="J1806" s="37">
        <f t="shared" si="379"/>
        <v>351</v>
      </c>
      <c r="K1806" s="37">
        <f t="shared" si="380"/>
        <v>1167</v>
      </c>
      <c r="L1806" s="37"/>
      <c r="M1806" s="37">
        <f t="shared" si="381"/>
        <v>267</v>
      </c>
      <c r="N1806" s="37">
        <f t="shared" si="382"/>
        <v>1187</v>
      </c>
      <c r="O1806" s="37">
        <f t="shared" si="383"/>
        <v>1454</v>
      </c>
      <c r="P1806" s="37">
        <f t="shared" si="384"/>
        <v>1454</v>
      </c>
      <c r="Q1806" s="37">
        <f t="shared" si="385"/>
        <v>1365</v>
      </c>
    </row>
    <row r="1807" spans="1:17" s="34" customFormat="1" ht="15" x14ac:dyDescent="0.3">
      <c r="A1807" s="53">
        <v>86301</v>
      </c>
      <c r="B1807" s="54" t="s">
        <v>2133</v>
      </c>
      <c r="C1807" s="62">
        <v>45677.87</v>
      </c>
      <c r="D1807" s="35">
        <f t="shared" si="386"/>
        <v>6.3156778390913157E-5</v>
      </c>
      <c r="E1807" s="61">
        <f t="shared" si="374"/>
        <v>368176</v>
      </c>
      <c r="F1807" s="36">
        <f t="shared" si="375"/>
        <v>653762</v>
      </c>
      <c r="G1807" s="36">
        <f t="shared" si="376"/>
        <v>128630</v>
      </c>
      <c r="H1807" s="37">
        <f t="shared" si="377"/>
        <v>1021</v>
      </c>
      <c r="I1807" s="37">
        <f t="shared" si="378"/>
        <v>39437</v>
      </c>
      <c r="J1807" s="37">
        <f t="shared" si="379"/>
        <v>17405</v>
      </c>
      <c r="K1807" s="37">
        <f t="shared" si="380"/>
        <v>57863</v>
      </c>
      <c r="L1807" s="37"/>
      <c r="M1807" s="37">
        <f t="shared" si="381"/>
        <v>13238</v>
      </c>
      <c r="N1807" s="37">
        <f t="shared" si="382"/>
        <v>58894</v>
      </c>
      <c r="O1807" s="37">
        <f t="shared" si="383"/>
        <v>72132</v>
      </c>
      <c r="P1807" s="37">
        <f t="shared" si="384"/>
        <v>72132</v>
      </c>
      <c r="Q1807" s="37">
        <f t="shared" si="385"/>
        <v>67726</v>
      </c>
    </row>
    <row r="1808" spans="1:17" s="34" customFormat="1" ht="15" x14ac:dyDescent="0.3">
      <c r="A1808" s="53">
        <v>86302</v>
      </c>
      <c r="B1808" s="54" t="s">
        <v>2134</v>
      </c>
      <c r="C1808" s="62">
        <v>16166.76</v>
      </c>
      <c r="D1808" s="35">
        <f t="shared" si="386"/>
        <v>2.2353066783085095E-5</v>
      </c>
      <c r="E1808" s="61">
        <f t="shared" si="374"/>
        <v>130308</v>
      </c>
      <c r="F1808" s="36">
        <f t="shared" si="375"/>
        <v>231386</v>
      </c>
      <c r="G1808" s="36">
        <f t="shared" si="376"/>
        <v>45526</v>
      </c>
      <c r="H1808" s="37">
        <f t="shared" si="377"/>
        <v>361</v>
      </c>
      <c r="I1808" s="37">
        <f t="shared" si="378"/>
        <v>13958</v>
      </c>
      <c r="J1808" s="37">
        <f t="shared" si="379"/>
        <v>6160</v>
      </c>
      <c r="K1808" s="37">
        <f t="shared" si="380"/>
        <v>20479</v>
      </c>
      <c r="L1808" s="37"/>
      <c r="M1808" s="37">
        <f t="shared" si="381"/>
        <v>4685</v>
      </c>
      <c r="N1808" s="37">
        <f t="shared" si="382"/>
        <v>20844</v>
      </c>
      <c r="O1808" s="37">
        <f t="shared" si="383"/>
        <v>25529</v>
      </c>
      <c r="P1808" s="37">
        <f t="shared" si="384"/>
        <v>25529</v>
      </c>
      <c r="Q1808" s="37">
        <f t="shared" si="385"/>
        <v>23970</v>
      </c>
    </row>
    <row r="1809" spans="1:17" s="34" customFormat="1" ht="15" x14ac:dyDescent="0.3">
      <c r="A1809" s="53">
        <v>86303</v>
      </c>
      <c r="B1809" s="54" t="s">
        <v>2135</v>
      </c>
      <c r="C1809" s="62">
        <v>16785.97</v>
      </c>
      <c r="D1809" s="35">
        <f t="shared" si="386"/>
        <v>2.3209221169168277E-5</v>
      </c>
      <c r="E1809" s="61">
        <f t="shared" si="374"/>
        <v>135299</v>
      </c>
      <c r="F1809" s="36">
        <f t="shared" si="375"/>
        <v>240248</v>
      </c>
      <c r="G1809" s="36">
        <f t="shared" si="376"/>
        <v>47270</v>
      </c>
      <c r="H1809" s="37">
        <f t="shared" si="377"/>
        <v>375</v>
      </c>
      <c r="I1809" s="37">
        <f t="shared" si="378"/>
        <v>14493</v>
      </c>
      <c r="J1809" s="37">
        <f t="shared" si="379"/>
        <v>6396</v>
      </c>
      <c r="K1809" s="37">
        <f t="shared" si="380"/>
        <v>21264</v>
      </c>
      <c r="L1809" s="37"/>
      <c r="M1809" s="37">
        <f t="shared" si="381"/>
        <v>4865</v>
      </c>
      <c r="N1809" s="37">
        <f t="shared" si="382"/>
        <v>21643</v>
      </c>
      <c r="O1809" s="37">
        <f t="shared" si="383"/>
        <v>26508</v>
      </c>
      <c r="P1809" s="37">
        <f t="shared" si="384"/>
        <v>26508</v>
      </c>
      <c r="Q1809" s="37">
        <f t="shared" si="385"/>
        <v>24889</v>
      </c>
    </row>
    <row r="1810" spans="1:17" s="34" customFormat="1" ht="15" x14ac:dyDescent="0.3">
      <c r="A1810" s="53">
        <v>86304</v>
      </c>
      <c r="B1810" s="54" t="s">
        <v>2136</v>
      </c>
      <c r="C1810" s="62">
        <v>2558.06</v>
      </c>
      <c r="D1810" s="35">
        <f t="shared" si="386"/>
        <v>3.5369168599730967E-6</v>
      </c>
      <c r="E1810" s="61">
        <f t="shared" si="374"/>
        <v>20619</v>
      </c>
      <c r="F1810" s="36">
        <f t="shared" si="375"/>
        <v>36612</v>
      </c>
      <c r="G1810" s="36">
        <f t="shared" si="376"/>
        <v>7204</v>
      </c>
      <c r="H1810" s="37">
        <f t="shared" si="377"/>
        <v>57</v>
      </c>
      <c r="I1810" s="37">
        <f t="shared" si="378"/>
        <v>2209</v>
      </c>
      <c r="J1810" s="37">
        <f t="shared" si="379"/>
        <v>975</v>
      </c>
      <c r="K1810" s="37">
        <f t="shared" si="380"/>
        <v>3241</v>
      </c>
      <c r="L1810" s="37"/>
      <c r="M1810" s="37">
        <f t="shared" si="381"/>
        <v>741</v>
      </c>
      <c r="N1810" s="37">
        <f t="shared" si="382"/>
        <v>3298</v>
      </c>
      <c r="O1810" s="37">
        <f t="shared" si="383"/>
        <v>4039</v>
      </c>
      <c r="P1810" s="37">
        <f t="shared" si="384"/>
        <v>4039</v>
      </c>
      <c r="Q1810" s="37">
        <f t="shared" si="385"/>
        <v>3793</v>
      </c>
    </row>
    <row r="1811" spans="1:17" s="34" customFormat="1" ht="15" x14ac:dyDescent="0.3">
      <c r="A1811" s="53">
        <v>86305</v>
      </c>
      <c r="B1811" s="54" t="s">
        <v>2137</v>
      </c>
      <c r="C1811" s="62">
        <v>5336.98</v>
      </c>
      <c r="D1811" s="35">
        <f t="shared" si="386"/>
        <v>7.3792071113809747E-6</v>
      </c>
      <c r="E1811" s="61">
        <f t="shared" si="374"/>
        <v>43018</v>
      </c>
      <c r="F1811" s="36">
        <f t="shared" si="375"/>
        <v>76385</v>
      </c>
      <c r="G1811" s="36">
        <f t="shared" si="376"/>
        <v>15029</v>
      </c>
      <c r="H1811" s="37">
        <f t="shared" si="377"/>
        <v>119</v>
      </c>
      <c r="I1811" s="37">
        <f t="shared" si="378"/>
        <v>4608</v>
      </c>
      <c r="J1811" s="37">
        <f t="shared" si="379"/>
        <v>2034</v>
      </c>
      <c r="K1811" s="37">
        <f t="shared" si="380"/>
        <v>6761</v>
      </c>
      <c r="L1811" s="37"/>
      <c r="M1811" s="37">
        <f>ROUND(D1811*$M$10,0)-1</f>
        <v>1546</v>
      </c>
      <c r="N1811" s="37">
        <f t="shared" si="382"/>
        <v>6881</v>
      </c>
      <c r="O1811" s="37">
        <f t="shared" si="383"/>
        <v>8427</v>
      </c>
      <c r="P1811" s="37">
        <f t="shared" si="384"/>
        <v>8427</v>
      </c>
      <c r="Q1811" s="37">
        <f t="shared" si="385"/>
        <v>7913</v>
      </c>
    </row>
    <row r="1812" spans="1:17" s="34" customFormat="1" ht="15" x14ac:dyDescent="0.3">
      <c r="A1812" s="53">
        <v>86306</v>
      </c>
      <c r="B1812" s="54" t="s">
        <v>2138</v>
      </c>
      <c r="C1812" s="62">
        <v>25129.78</v>
      </c>
      <c r="D1812" s="35">
        <f t="shared" si="386"/>
        <v>3.4745839647785714E-5</v>
      </c>
      <c r="E1812" s="61">
        <f t="shared" si="374"/>
        <v>202553</v>
      </c>
      <c r="F1812" s="36">
        <f t="shared" si="375"/>
        <v>359668</v>
      </c>
      <c r="G1812" s="36">
        <f t="shared" si="376"/>
        <v>70766</v>
      </c>
      <c r="H1812" s="37">
        <f t="shared" si="377"/>
        <v>562</v>
      </c>
      <c r="I1812" s="37">
        <f t="shared" si="378"/>
        <v>21696</v>
      </c>
      <c r="J1812" s="37">
        <f t="shared" si="379"/>
        <v>9575</v>
      </c>
      <c r="K1812" s="37">
        <f t="shared" si="380"/>
        <v>31833</v>
      </c>
      <c r="L1812" s="37"/>
      <c r="M1812" s="37">
        <f t="shared" si="381"/>
        <v>7283</v>
      </c>
      <c r="N1812" s="37">
        <f t="shared" si="382"/>
        <v>32401</v>
      </c>
      <c r="O1812" s="37">
        <f t="shared" si="383"/>
        <v>39684</v>
      </c>
      <c r="P1812" s="37">
        <f t="shared" si="384"/>
        <v>39684</v>
      </c>
      <c r="Q1812" s="37">
        <f t="shared" si="385"/>
        <v>37260</v>
      </c>
    </row>
    <row r="1813" spans="1:17" s="34" customFormat="1" ht="15" x14ac:dyDescent="0.3">
      <c r="A1813" s="53">
        <v>86307</v>
      </c>
      <c r="B1813" s="54" t="s">
        <v>2139</v>
      </c>
      <c r="C1813" s="62">
        <v>3857.68</v>
      </c>
      <c r="D1813" s="35">
        <f t="shared" si="386"/>
        <v>5.3338441758133171E-6</v>
      </c>
      <c r="E1813" s="61">
        <f t="shared" si="374"/>
        <v>31094</v>
      </c>
      <c r="F1813" s="36">
        <f t="shared" si="375"/>
        <v>55213</v>
      </c>
      <c r="G1813" s="36">
        <f t="shared" si="376"/>
        <v>10863</v>
      </c>
      <c r="H1813" s="37">
        <f t="shared" si="377"/>
        <v>86</v>
      </c>
      <c r="I1813" s="37">
        <f t="shared" si="378"/>
        <v>3331</v>
      </c>
      <c r="J1813" s="37">
        <f t="shared" si="379"/>
        <v>1470</v>
      </c>
      <c r="K1813" s="37">
        <f t="shared" si="380"/>
        <v>4887</v>
      </c>
      <c r="L1813" s="37"/>
      <c r="M1813" s="37">
        <f t="shared" si="381"/>
        <v>1118</v>
      </c>
      <c r="N1813" s="37">
        <f t="shared" si="382"/>
        <v>4974</v>
      </c>
      <c r="O1813" s="37">
        <f t="shared" si="383"/>
        <v>6092</v>
      </c>
      <c r="P1813" s="37">
        <f t="shared" si="384"/>
        <v>6092</v>
      </c>
      <c r="Q1813" s="37">
        <f t="shared" si="385"/>
        <v>5720</v>
      </c>
    </row>
    <row r="1814" spans="1:17" s="34" customFormat="1" ht="15" x14ac:dyDescent="0.3">
      <c r="A1814" s="53">
        <v>86308</v>
      </c>
      <c r="B1814" s="54" t="s">
        <v>2140</v>
      </c>
      <c r="C1814" s="62">
        <v>42962.62</v>
      </c>
      <c r="D1814" s="35">
        <f t="shared" si="386"/>
        <v>5.9402521843356828E-5</v>
      </c>
      <c r="E1814" s="61">
        <f t="shared" si="374"/>
        <v>346290</v>
      </c>
      <c r="F1814" s="36">
        <f t="shared" si="375"/>
        <v>614900</v>
      </c>
      <c r="G1814" s="36">
        <f t="shared" si="376"/>
        <v>120984</v>
      </c>
      <c r="H1814" s="37">
        <f t="shared" si="377"/>
        <v>960</v>
      </c>
      <c r="I1814" s="37">
        <f t="shared" si="378"/>
        <v>37093</v>
      </c>
      <c r="J1814" s="37">
        <f t="shared" si="379"/>
        <v>16370</v>
      </c>
      <c r="K1814" s="37">
        <f t="shared" si="380"/>
        <v>54423</v>
      </c>
      <c r="L1814" s="37"/>
      <c r="M1814" s="37">
        <f t="shared" si="381"/>
        <v>12451</v>
      </c>
      <c r="N1814" s="37">
        <f t="shared" si="382"/>
        <v>55393</v>
      </c>
      <c r="O1814" s="37">
        <f t="shared" si="383"/>
        <v>67844</v>
      </c>
      <c r="P1814" s="37">
        <f t="shared" si="384"/>
        <v>67844</v>
      </c>
      <c r="Q1814" s="37">
        <f t="shared" si="385"/>
        <v>63701</v>
      </c>
    </row>
    <row r="1815" spans="1:17" s="34" customFormat="1" ht="15" x14ac:dyDescent="0.3">
      <c r="A1815" s="53">
        <v>86309</v>
      </c>
      <c r="B1815" s="54" t="s">
        <v>2141</v>
      </c>
      <c r="C1815" s="62">
        <v>2464.3000000000002</v>
      </c>
      <c r="D1815" s="35">
        <f t="shared" si="386"/>
        <v>3.4072790388152361E-6</v>
      </c>
      <c r="E1815" s="61">
        <f t="shared" si="374"/>
        <v>19863</v>
      </c>
      <c r="F1815" s="36">
        <f t="shared" si="375"/>
        <v>35270</v>
      </c>
      <c r="G1815" s="36">
        <f t="shared" si="376"/>
        <v>6940</v>
      </c>
      <c r="H1815" s="37">
        <f t="shared" si="377"/>
        <v>55</v>
      </c>
      <c r="I1815" s="37">
        <f t="shared" si="378"/>
        <v>2128</v>
      </c>
      <c r="J1815" s="37">
        <f t="shared" si="379"/>
        <v>939</v>
      </c>
      <c r="K1815" s="37">
        <f t="shared" si="380"/>
        <v>3122</v>
      </c>
      <c r="L1815" s="37"/>
      <c r="M1815" s="37">
        <f t="shared" si="381"/>
        <v>714</v>
      </c>
      <c r="N1815" s="37">
        <f t="shared" si="382"/>
        <v>3177</v>
      </c>
      <c r="O1815" s="37">
        <f t="shared" si="383"/>
        <v>3891</v>
      </c>
      <c r="P1815" s="37">
        <f t="shared" si="384"/>
        <v>3891</v>
      </c>
      <c r="Q1815" s="37">
        <f t="shared" si="385"/>
        <v>3654</v>
      </c>
    </row>
    <row r="1816" spans="1:17" s="34" customFormat="1" ht="15" x14ac:dyDescent="0.3">
      <c r="A1816" s="53">
        <v>86315</v>
      </c>
      <c r="B1816" s="54" t="s">
        <v>2142</v>
      </c>
      <c r="C1816" s="62">
        <v>5201.04</v>
      </c>
      <c r="D1816" s="35">
        <f t="shared" si="386"/>
        <v>7.1912488625733857E-6</v>
      </c>
      <c r="E1816" s="61">
        <f t="shared" si="374"/>
        <v>41922</v>
      </c>
      <c r="F1816" s="36">
        <f t="shared" si="375"/>
        <v>74440</v>
      </c>
      <c r="G1816" s="36">
        <f t="shared" si="376"/>
        <v>14646</v>
      </c>
      <c r="H1816" s="37">
        <f t="shared" si="377"/>
        <v>116</v>
      </c>
      <c r="I1816" s="37">
        <f t="shared" si="378"/>
        <v>4490</v>
      </c>
      <c r="J1816" s="37">
        <f t="shared" si="379"/>
        <v>1982</v>
      </c>
      <c r="K1816" s="37">
        <f t="shared" si="380"/>
        <v>6588</v>
      </c>
      <c r="L1816" s="37"/>
      <c r="M1816" s="37">
        <f t="shared" si="381"/>
        <v>1507</v>
      </c>
      <c r="N1816" s="37">
        <f t="shared" si="382"/>
        <v>6706</v>
      </c>
      <c r="O1816" s="37">
        <f t="shared" si="383"/>
        <v>8213</v>
      </c>
      <c r="P1816" s="37">
        <f t="shared" si="384"/>
        <v>8213</v>
      </c>
      <c r="Q1816" s="37">
        <f t="shared" si="385"/>
        <v>7712</v>
      </c>
    </row>
    <row r="1817" spans="1:17" s="34" customFormat="1" ht="15" x14ac:dyDescent="0.3">
      <c r="A1817" s="53">
        <v>86319</v>
      </c>
      <c r="B1817" s="54" t="s">
        <v>2143</v>
      </c>
      <c r="C1817" s="62">
        <v>167.56</v>
      </c>
      <c r="D1817" s="35">
        <f t="shared" si="386"/>
        <v>2.3167782970575048E-7</v>
      </c>
      <c r="E1817" s="61">
        <f t="shared" si="374"/>
        <v>1351</v>
      </c>
      <c r="F1817" s="36">
        <f t="shared" si="375"/>
        <v>2398</v>
      </c>
      <c r="G1817" s="36">
        <f t="shared" si="376"/>
        <v>472</v>
      </c>
      <c r="H1817" s="37">
        <f t="shared" si="377"/>
        <v>4</v>
      </c>
      <c r="I1817" s="37">
        <f t="shared" si="378"/>
        <v>145</v>
      </c>
      <c r="J1817" s="37">
        <f t="shared" si="379"/>
        <v>64</v>
      </c>
      <c r="K1817" s="37">
        <f t="shared" si="380"/>
        <v>213</v>
      </c>
      <c r="L1817" s="37"/>
      <c r="M1817" s="37">
        <f t="shared" si="381"/>
        <v>49</v>
      </c>
      <c r="N1817" s="37">
        <f t="shared" si="382"/>
        <v>216</v>
      </c>
      <c r="O1817" s="37">
        <f t="shared" si="383"/>
        <v>265</v>
      </c>
      <c r="P1817" s="37">
        <f t="shared" si="384"/>
        <v>265</v>
      </c>
      <c r="Q1817" s="37">
        <f t="shared" si="385"/>
        <v>248</v>
      </c>
    </row>
    <row r="1818" spans="1:17" s="34" customFormat="1" ht="15" x14ac:dyDescent="0.3">
      <c r="A1818" s="53">
        <v>86320</v>
      </c>
      <c r="B1818" s="54" t="s">
        <v>2144</v>
      </c>
      <c r="C1818" s="62">
        <v>649.94000000000005</v>
      </c>
      <c r="D1818" s="35">
        <f t="shared" si="386"/>
        <v>8.9864340319262044E-7</v>
      </c>
      <c r="E1818" s="61">
        <f t="shared" si="374"/>
        <v>5239</v>
      </c>
      <c r="F1818" s="36">
        <f t="shared" si="375"/>
        <v>9302</v>
      </c>
      <c r="G1818" s="36">
        <f t="shared" si="376"/>
        <v>1830</v>
      </c>
      <c r="H1818" s="37">
        <f t="shared" si="377"/>
        <v>15</v>
      </c>
      <c r="I1818" s="37">
        <f t="shared" si="378"/>
        <v>561</v>
      </c>
      <c r="J1818" s="37">
        <f t="shared" si="379"/>
        <v>248</v>
      </c>
      <c r="K1818" s="37">
        <f t="shared" si="380"/>
        <v>824</v>
      </c>
      <c r="L1818" s="37"/>
      <c r="M1818" s="37">
        <f t="shared" si="381"/>
        <v>188</v>
      </c>
      <c r="N1818" s="37">
        <f t="shared" si="382"/>
        <v>838</v>
      </c>
      <c r="O1818" s="37">
        <f t="shared" si="383"/>
        <v>1026</v>
      </c>
      <c r="P1818" s="37">
        <f t="shared" si="384"/>
        <v>1026</v>
      </c>
      <c r="Q1818" s="37">
        <f t="shared" si="385"/>
        <v>964</v>
      </c>
    </row>
    <row r="1819" spans="1:17" s="34" customFormat="1" ht="15" x14ac:dyDescent="0.3">
      <c r="A1819" s="53">
        <v>86586</v>
      </c>
      <c r="B1819" s="54" t="s">
        <v>2145</v>
      </c>
      <c r="C1819" s="62">
        <v>1058320.19</v>
      </c>
      <c r="D1819" s="35">
        <f t="shared" si="386"/>
        <v>1.4632926996477529E-3</v>
      </c>
      <c r="E1819" s="61">
        <f t="shared" si="374"/>
        <v>8530348</v>
      </c>
      <c r="F1819" s="36">
        <f t="shared" si="375"/>
        <v>15147144</v>
      </c>
      <c r="G1819" s="36">
        <f t="shared" si="376"/>
        <v>2980252</v>
      </c>
      <c r="H1819" s="37">
        <f t="shared" si="377"/>
        <v>23648</v>
      </c>
      <c r="I1819" s="37">
        <f t="shared" si="378"/>
        <v>913722</v>
      </c>
      <c r="J1819" s="37">
        <f t="shared" si="379"/>
        <v>403254</v>
      </c>
      <c r="K1819" s="37">
        <f t="shared" si="380"/>
        <v>1340624</v>
      </c>
      <c r="L1819" s="37"/>
      <c r="M1819" s="37">
        <f t="shared" si="381"/>
        <v>306707</v>
      </c>
      <c r="N1819" s="37">
        <f t="shared" si="382"/>
        <v>1364522</v>
      </c>
      <c r="O1819" s="37">
        <f t="shared" si="383"/>
        <v>1671229</v>
      </c>
      <c r="P1819" s="37">
        <f t="shared" si="384"/>
        <v>1671229</v>
      </c>
      <c r="Q1819" s="37">
        <f t="shared" si="385"/>
        <v>1569169</v>
      </c>
    </row>
    <row r="1820" spans="1:17" s="34" customFormat="1" ht="15" x14ac:dyDescent="0.3">
      <c r="A1820" s="53">
        <v>86591</v>
      </c>
      <c r="B1820" s="54" t="s">
        <v>2146</v>
      </c>
      <c r="C1820" s="62">
        <v>321723.27</v>
      </c>
      <c r="D1820" s="35">
        <f t="shared" si="386"/>
        <v>4.4483259106849595E-4</v>
      </c>
      <c r="E1820" s="61">
        <f t="shared" si="374"/>
        <v>2593177</v>
      </c>
      <c r="F1820" s="36">
        <f t="shared" si="375"/>
        <v>4604645</v>
      </c>
      <c r="G1820" s="36">
        <f t="shared" si="376"/>
        <v>905979</v>
      </c>
      <c r="H1820" s="37">
        <f t="shared" si="377"/>
        <v>7189</v>
      </c>
      <c r="I1820" s="37">
        <f t="shared" si="378"/>
        <v>277766</v>
      </c>
      <c r="J1820" s="37">
        <f t="shared" si="379"/>
        <v>122587</v>
      </c>
      <c r="K1820" s="37">
        <f t="shared" si="380"/>
        <v>407542</v>
      </c>
      <c r="L1820" s="37"/>
      <c r="M1820" s="37">
        <f t="shared" si="381"/>
        <v>93237</v>
      </c>
      <c r="N1820" s="37">
        <f t="shared" si="382"/>
        <v>414807</v>
      </c>
      <c r="O1820" s="37">
        <f t="shared" si="383"/>
        <v>508044</v>
      </c>
      <c r="P1820" s="37">
        <f t="shared" si="384"/>
        <v>508044</v>
      </c>
      <c r="Q1820" s="37">
        <f t="shared" si="385"/>
        <v>477018</v>
      </c>
    </row>
    <row r="1821" spans="1:17" s="34" customFormat="1" ht="15" x14ac:dyDescent="0.3">
      <c r="A1821" s="53">
        <v>86594</v>
      </c>
      <c r="B1821" s="54" t="s">
        <v>2147</v>
      </c>
      <c r="C1821" s="62">
        <v>292053.75</v>
      </c>
      <c r="D1821" s="35">
        <f t="shared" si="386"/>
        <v>4.0380985293283497E-4</v>
      </c>
      <c r="E1821" s="61">
        <f t="shared" si="374"/>
        <v>2354032</v>
      </c>
      <c r="F1821" s="36">
        <f t="shared" si="375"/>
        <v>4180002</v>
      </c>
      <c r="G1821" s="36">
        <f t="shared" si="376"/>
        <v>822429</v>
      </c>
      <c r="H1821" s="37">
        <f t="shared" si="377"/>
        <v>6526</v>
      </c>
      <c r="I1821" s="37">
        <f t="shared" si="378"/>
        <v>252151</v>
      </c>
      <c r="J1821" s="37">
        <f t="shared" si="379"/>
        <v>111282</v>
      </c>
      <c r="K1821" s="37">
        <f t="shared" si="380"/>
        <v>369959</v>
      </c>
      <c r="L1821" s="37"/>
      <c r="M1821" s="37">
        <f t="shared" si="381"/>
        <v>84639</v>
      </c>
      <c r="N1821" s="37">
        <f t="shared" si="382"/>
        <v>376553</v>
      </c>
      <c r="O1821" s="37">
        <f t="shared" si="383"/>
        <v>461192</v>
      </c>
      <c r="P1821" s="37">
        <f t="shared" si="384"/>
        <v>461192</v>
      </c>
      <c r="Q1821" s="37">
        <f t="shared" si="385"/>
        <v>433027</v>
      </c>
    </row>
    <row r="1822" spans="1:17" s="34" customFormat="1" ht="15" x14ac:dyDescent="0.3">
      <c r="A1822" s="53">
        <v>86701</v>
      </c>
      <c r="B1822" s="54" t="s">
        <v>2148</v>
      </c>
      <c r="C1822" s="62">
        <v>44839.77</v>
      </c>
      <c r="D1822" s="35">
        <f t="shared" si="386"/>
        <v>6.1997974445601679E-5</v>
      </c>
      <c r="E1822" s="61">
        <f t="shared" si="374"/>
        <v>361421</v>
      </c>
      <c r="F1822" s="36">
        <f t="shared" si="375"/>
        <v>641766</v>
      </c>
      <c r="G1822" s="36">
        <f t="shared" si="376"/>
        <v>126270</v>
      </c>
      <c r="H1822" s="37">
        <f t="shared" si="377"/>
        <v>1002</v>
      </c>
      <c r="I1822" s="37">
        <f t="shared" si="378"/>
        <v>38713</v>
      </c>
      <c r="J1822" s="37">
        <f t="shared" si="379"/>
        <v>17085</v>
      </c>
      <c r="K1822" s="37">
        <f t="shared" si="380"/>
        <v>56800</v>
      </c>
      <c r="L1822" s="37"/>
      <c r="M1822" s="37">
        <f t="shared" si="381"/>
        <v>12995</v>
      </c>
      <c r="N1822" s="37">
        <f t="shared" si="382"/>
        <v>57813</v>
      </c>
      <c r="O1822" s="37">
        <f t="shared" si="383"/>
        <v>70808</v>
      </c>
      <c r="P1822" s="37">
        <f t="shared" si="384"/>
        <v>70808</v>
      </c>
      <c r="Q1822" s="37">
        <f t="shared" si="385"/>
        <v>66484</v>
      </c>
    </row>
    <row r="1823" spans="1:17" s="34" customFormat="1" ht="15" x14ac:dyDescent="0.3">
      <c r="A1823" s="53">
        <v>87201</v>
      </c>
      <c r="B1823" s="54" t="s">
        <v>2149</v>
      </c>
      <c r="C1823" s="62">
        <v>246415.32</v>
      </c>
      <c r="D1823" s="35">
        <f t="shared" si="386"/>
        <v>3.4070760649228938E-4</v>
      </c>
      <c r="E1823" s="61">
        <f t="shared" si="374"/>
        <v>1986174</v>
      </c>
      <c r="F1823" s="36">
        <f t="shared" si="375"/>
        <v>3526804</v>
      </c>
      <c r="G1823" s="36">
        <f t="shared" si="376"/>
        <v>693911</v>
      </c>
      <c r="H1823" s="37">
        <f t="shared" si="377"/>
        <v>5506</v>
      </c>
      <c r="I1823" s="37">
        <f t="shared" si="378"/>
        <v>212748</v>
      </c>
      <c r="J1823" s="37">
        <f t="shared" si="379"/>
        <v>93892</v>
      </c>
      <c r="K1823" s="37">
        <f t="shared" si="380"/>
        <v>312146</v>
      </c>
      <c r="L1823" s="37"/>
      <c r="M1823" s="37">
        <f t="shared" si="381"/>
        <v>71412</v>
      </c>
      <c r="N1823" s="37">
        <f t="shared" si="382"/>
        <v>317710</v>
      </c>
      <c r="O1823" s="37">
        <f t="shared" si="383"/>
        <v>389122</v>
      </c>
      <c r="P1823" s="37">
        <f t="shared" si="384"/>
        <v>389122</v>
      </c>
      <c r="Q1823" s="37">
        <f t="shared" si="385"/>
        <v>365359</v>
      </c>
    </row>
    <row r="1824" spans="1:17" s="34" customFormat="1" ht="15" x14ac:dyDescent="0.3">
      <c r="A1824" s="53">
        <v>87203</v>
      </c>
      <c r="B1824" s="54" t="s">
        <v>2150</v>
      </c>
      <c r="C1824" s="62">
        <v>9209.86</v>
      </c>
      <c r="D1824" s="35">
        <f t="shared" si="386"/>
        <v>1.2734067657518519E-5</v>
      </c>
      <c r="E1824" s="61">
        <f t="shared" si="374"/>
        <v>74234</v>
      </c>
      <c r="F1824" s="36">
        <f t="shared" si="375"/>
        <v>131816</v>
      </c>
      <c r="G1824" s="36">
        <f t="shared" si="376"/>
        <v>25935</v>
      </c>
      <c r="H1824" s="37">
        <f t="shared" si="377"/>
        <v>206</v>
      </c>
      <c r="I1824" s="37">
        <f t="shared" si="378"/>
        <v>7952</v>
      </c>
      <c r="J1824" s="37">
        <f t="shared" si="379"/>
        <v>3509</v>
      </c>
      <c r="K1824" s="37">
        <f t="shared" si="380"/>
        <v>11667</v>
      </c>
      <c r="L1824" s="37"/>
      <c r="M1824" s="37">
        <f t="shared" si="381"/>
        <v>2669</v>
      </c>
      <c r="N1824" s="37">
        <f t="shared" si="382"/>
        <v>11875</v>
      </c>
      <c r="O1824" s="37">
        <f t="shared" si="383"/>
        <v>14544</v>
      </c>
      <c r="P1824" s="37">
        <f t="shared" si="384"/>
        <v>14544</v>
      </c>
      <c r="Q1824" s="37">
        <f t="shared" si="385"/>
        <v>13655</v>
      </c>
    </row>
    <row r="1825" spans="1:17" s="34" customFormat="1" ht="15" x14ac:dyDescent="0.3">
      <c r="A1825" s="53">
        <v>87205</v>
      </c>
      <c r="B1825" s="54" t="s">
        <v>2151</v>
      </c>
      <c r="C1825" s="62">
        <v>4732.5</v>
      </c>
      <c r="D1825" s="35">
        <f t="shared" si="386"/>
        <v>6.543419247329101E-6</v>
      </c>
      <c r="E1825" s="61">
        <f t="shared" si="374"/>
        <v>38145</v>
      </c>
      <c r="F1825" s="36">
        <f t="shared" si="375"/>
        <v>67734</v>
      </c>
      <c r="G1825" s="36">
        <f t="shared" si="376"/>
        <v>13327</v>
      </c>
      <c r="H1825" s="37">
        <f t="shared" si="377"/>
        <v>106</v>
      </c>
      <c r="I1825" s="37">
        <f t="shared" si="378"/>
        <v>4086</v>
      </c>
      <c r="J1825" s="37">
        <f t="shared" si="379"/>
        <v>1803</v>
      </c>
      <c r="K1825" s="37">
        <f t="shared" si="380"/>
        <v>5995</v>
      </c>
      <c r="L1825" s="37"/>
      <c r="M1825" s="37">
        <f t="shared" si="381"/>
        <v>1372</v>
      </c>
      <c r="N1825" s="37">
        <f t="shared" si="382"/>
        <v>6102</v>
      </c>
      <c r="O1825" s="37">
        <f t="shared" si="383"/>
        <v>7474</v>
      </c>
      <c r="P1825" s="37">
        <f t="shared" si="384"/>
        <v>7474</v>
      </c>
      <c r="Q1825" s="37">
        <f t="shared" si="385"/>
        <v>7017</v>
      </c>
    </row>
    <row r="1826" spans="1:17" s="34" customFormat="1" ht="15" x14ac:dyDescent="0.3">
      <c r="A1826" s="53">
        <v>87301</v>
      </c>
      <c r="B1826" s="54" t="s">
        <v>2152</v>
      </c>
      <c r="C1826" s="62">
        <v>39134.76</v>
      </c>
      <c r="D1826" s="35">
        <f t="shared" si="386"/>
        <v>5.410990846774538E-5</v>
      </c>
      <c r="E1826" s="61">
        <f t="shared" si="374"/>
        <v>315437</v>
      </c>
      <c r="F1826" s="36">
        <f t="shared" si="375"/>
        <v>560114</v>
      </c>
      <c r="G1826" s="36">
        <f t="shared" si="376"/>
        <v>110204</v>
      </c>
      <c r="H1826" s="37">
        <f t="shared" si="377"/>
        <v>874</v>
      </c>
      <c r="I1826" s="37">
        <f t="shared" si="378"/>
        <v>33788</v>
      </c>
      <c r="J1826" s="37">
        <f t="shared" si="379"/>
        <v>14912</v>
      </c>
      <c r="K1826" s="37">
        <f t="shared" si="380"/>
        <v>49574</v>
      </c>
      <c r="L1826" s="37"/>
      <c r="M1826" s="37">
        <f t="shared" si="381"/>
        <v>11341</v>
      </c>
      <c r="N1826" s="37">
        <f t="shared" si="382"/>
        <v>50458</v>
      </c>
      <c r="O1826" s="37">
        <f t="shared" si="383"/>
        <v>61799</v>
      </c>
      <c r="P1826" s="37">
        <f t="shared" si="384"/>
        <v>61799</v>
      </c>
      <c r="Q1826" s="37">
        <f t="shared" si="385"/>
        <v>58025</v>
      </c>
    </row>
    <row r="1827" spans="1:17" s="34" customFormat="1" ht="15" x14ac:dyDescent="0.3">
      <c r="A1827" s="53">
        <v>87305</v>
      </c>
      <c r="B1827" s="54" t="s">
        <v>2153</v>
      </c>
      <c r="C1827" s="62">
        <v>6622.23</v>
      </c>
      <c r="D1827" s="35">
        <f t="shared" si="386"/>
        <v>9.1562656613291474E-6</v>
      </c>
      <c r="E1827" s="61">
        <f t="shared" si="374"/>
        <v>53377</v>
      </c>
      <c r="F1827" s="36">
        <f t="shared" si="375"/>
        <v>94780</v>
      </c>
      <c r="G1827" s="36">
        <f t="shared" si="376"/>
        <v>18648</v>
      </c>
      <c r="H1827" s="37">
        <f t="shared" si="377"/>
        <v>148</v>
      </c>
      <c r="I1827" s="37">
        <f t="shared" si="378"/>
        <v>5717</v>
      </c>
      <c r="J1827" s="37">
        <f t="shared" si="379"/>
        <v>2523</v>
      </c>
      <c r="K1827" s="37">
        <f t="shared" si="380"/>
        <v>8388</v>
      </c>
      <c r="L1827" s="37"/>
      <c r="M1827" s="37">
        <f t="shared" si="381"/>
        <v>1919</v>
      </c>
      <c r="N1827" s="37">
        <f t="shared" si="382"/>
        <v>8538</v>
      </c>
      <c r="O1827" s="37">
        <f t="shared" si="383"/>
        <v>10457</v>
      </c>
      <c r="P1827" s="37">
        <f t="shared" si="384"/>
        <v>10457</v>
      </c>
      <c r="Q1827" s="37">
        <f t="shared" si="385"/>
        <v>9819</v>
      </c>
    </row>
    <row r="1828" spans="1:17" s="34" customFormat="1" ht="15" x14ac:dyDescent="0.3">
      <c r="A1828" s="53">
        <v>87306</v>
      </c>
      <c r="B1828" s="54" t="s">
        <v>2154</v>
      </c>
      <c r="C1828" s="62">
        <v>7090.59</v>
      </c>
      <c r="D1828" s="35">
        <f t="shared" si="386"/>
        <v>9.8038463985038042E-6</v>
      </c>
      <c r="E1828" s="61">
        <f t="shared" si="374"/>
        <v>57152</v>
      </c>
      <c r="F1828" s="36">
        <f t="shared" si="375"/>
        <v>101484</v>
      </c>
      <c r="G1828" s="36">
        <f t="shared" si="376"/>
        <v>19967</v>
      </c>
      <c r="H1828" s="37">
        <f t="shared" si="377"/>
        <v>158</v>
      </c>
      <c r="I1828" s="37">
        <f t="shared" si="378"/>
        <v>6122</v>
      </c>
      <c r="J1828" s="37">
        <f t="shared" si="379"/>
        <v>2702</v>
      </c>
      <c r="K1828" s="37">
        <f t="shared" si="380"/>
        <v>8982</v>
      </c>
      <c r="L1828" s="37"/>
      <c r="M1828" s="37">
        <f t="shared" si="381"/>
        <v>2055</v>
      </c>
      <c r="N1828" s="37">
        <f t="shared" si="382"/>
        <v>9142</v>
      </c>
      <c r="O1828" s="37">
        <f t="shared" si="383"/>
        <v>11197</v>
      </c>
      <c r="P1828" s="37">
        <f t="shared" si="384"/>
        <v>11197</v>
      </c>
      <c r="Q1828" s="37">
        <f t="shared" si="385"/>
        <v>10513</v>
      </c>
    </row>
    <row r="1829" spans="1:17" s="34" customFormat="1" ht="15" x14ac:dyDescent="0.3">
      <c r="A1829" s="53">
        <v>87307</v>
      </c>
      <c r="B1829" s="54" t="s">
        <v>2155</v>
      </c>
      <c r="C1829" s="62">
        <v>453.12</v>
      </c>
      <c r="D1829" s="35">
        <f t="shared" si="386"/>
        <v>6.2650906061273368E-7</v>
      </c>
      <c r="E1829" s="61">
        <f t="shared" si="374"/>
        <v>3652</v>
      </c>
      <c r="F1829" s="36">
        <f t="shared" si="375"/>
        <v>6485</v>
      </c>
      <c r="G1829" s="36">
        <f t="shared" si="376"/>
        <v>1276</v>
      </c>
      <c r="H1829" s="37">
        <f t="shared" si="377"/>
        <v>10</v>
      </c>
      <c r="I1829" s="37">
        <f t="shared" si="378"/>
        <v>391</v>
      </c>
      <c r="J1829" s="37">
        <f t="shared" si="379"/>
        <v>173</v>
      </c>
      <c r="K1829" s="37">
        <f t="shared" si="380"/>
        <v>574</v>
      </c>
      <c r="L1829" s="37"/>
      <c r="M1829" s="37">
        <f t="shared" si="381"/>
        <v>131</v>
      </c>
      <c r="N1829" s="37">
        <f t="shared" si="382"/>
        <v>584</v>
      </c>
      <c r="O1829" s="37">
        <f t="shared" si="383"/>
        <v>715</v>
      </c>
      <c r="P1829" s="37">
        <f t="shared" si="384"/>
        <v>715</v>
      </c>
      <c r="Q1829" s="37">
        <f t="shared" si="385"/>
        <v>672</v>
      </c>
    </row>
    <row r="1830" spans="1:17" s="34" customFormat="1" ht="15" x14ac:dyDescent="0.3">
      <c r="A1830" s="53">
        <v>87308</v>
      </c>
      <c r="B1830" s="54" t="s">
        <v>2156</v>
      </c>
      <c r="C1830" s="62">
        <v>1419.65</v>
      </c>
      <c r="D1830" s="35">
        <f t="shared" si="386"/>
        <v>1.9628875086044921E-6</v>
      </c>
      <c r="E1830" s="61">
        <f t="shared" si="374"/>
        <v>11443</v>
      </c>
      <c r="F1830" s="36">
        <f t="shared" si="375"/>
        <v>20319</v>
      </c>
      <c r="G1830" s="36">
        <f t="shared" si="376"/>
        <v>3998</v>
      </c>
      <c r="H1830" s="37">
        <f t="shared" si="377"/>
        <v>32</v>
      </c>
      <c r="I1830" s="37">
        <f t="shared" si="378"/>
        <v>1226</v>
      </c>
      <c r="J1830" s="37">
        <f t="shared" si="379"/>
        <v>541</v>
      </c>
      <c r="K1830" s="37">
        <f t="shared" si="380"/>
        <v>1799</v>
      </c>
      <c r="L1830" s="37"/>
      <c r="M1830" s="37">
        <f t="shared" si="381"/>
        <v>411</v>
      </c>
      <c r="N1830" s="37">
        <f t="shared" si="382"/>
        <v>1830</v>
      </c>
      <c r="O1830" s="37">
        <f t="shared" si="383"/>
        <v>2241</v>
      </c>
      <c r="P1830" s="37">
        <f t="shared" si="384"/>
        <v>2241</v>
      </c>
      <c r="Q1830" s="37">
        <f t="shared" si="385"/>
        <v>2105</v>
      </c>
    </row>
    <row r="1831" spans="1:17" s="34" customFormat="1" ht="15" x14ac:dyDescent="0.3">
      <c r="A1831" s="53">
        <v>87309</v>
      </c>
      <c r="B1831" s="54" t="s">
        <v>2157</v>
      </c>
      <c r="C1831" s="62">
        <v>78.819999999999993</v>
      </c>
      <c r="D1831" s="35">
        <f t="shared" si="386"/>
        <v>1.0898094137865392E-7</v>
      </c>
      <c r="E1831" s="61">
        <f t="shared" si="374"/>
        <v>635</v>
      </c>
      <c r="F1831" s="36">
        <f t="shared" si="375"/>
        <v>1128</v>
      </c>
      <c r="G1831" s="36">
        <f t="shared" si="376"/>
        <v>222</v>
      </c>
      <c r="H1831" s="37">
        <f t="shared" si="377"/>
        <v>2</v>
      </c>
      <c r="I1831" s="37">
        <f t="shared" si="378"/>
        <v>68</v>
      </c>
      <c r="J1831" s="37">
        <f t="shared" si="379"/>
        <v>30</v>
      </c>
      <c r="K1831" s="37">
        <f t="shared" si="380"/>
        <v>100</v>
      </c>
      <c r="L1831" s="37"/>
      <c r="M1831" s="37">
        <f t="shared" si="381"/>
        <v>23</v>
      </c>
      <c r="N1831" s="37">
        <f t="shared" si="382"/>
        <v>102</v>
      </c>
      <c r="O1831" s="37">
        <f t="shared" si="383"/>
        <v>125</v>
      </c>
      <c r="P1831" s="37">
        <f t="shared" si="384"/>
        <v>125</v>
      </c>
      <c r="Q1831" s="37">
        <f t="shared" si="385"/>
        <v>117</v>
      </c>
    </row>
    <row r="1832" spans="1:17" s="34" customFormat="1" ht="15" x14ac:dyDescent="0.3">
      <c r="A1832" s="53">
        <v>87310</v>
      </c>
      <c r="B1832" s="54" t="s">
        <v>2158</v>
      </c>
      <c r="C1832" s="62">
        <v>37355.339999999997</v>
      </c>
      <c r="D1832" s="35">
        <f t="shared" si="386"/>
        <v>5.1649582830749632E-5</v>
      </c>
      <c r="E1832" s="61">
        <f t="shared" si="374"/>
        <v>301094</v>
      </c>
      <c r="F1832" s="36">
        <f t="shared" si="375"/>
        <v>534646</v>
      </c>
      <c r="G1832" s="36">
        <f t="shared" si="376"/>
        <v>105193</v>
      </c>
      <c r="H1832" s="37">
        <f t="shared" si="377"/>
        <v>835</v>
      </c>
      <c r="I1832" s="37">
        <f t="shared" si="378"/>
        <v>32251</v>
      </c>
      <c r="J1832" s="37">
        <f t="shared" si="379"/>
        <v>14234</v>
      </c>
      <c r="K1832" s="37">
        <f t="shared" si="380"/>
        <v>47320</v>
      </c>
      <c r="L1832" s="37"/>
      <c r="M1832" s="37">
        <f t="shared" si="381"/>
        <v>10826</v>
      </c>
      <c r="N1832" s="37">
        <f t="shared" si="382"/>
        <v>48163</v>
      </c>
      <c r="O1832" s="37">
        <f t="shared" si="383"/>
        <v>58989</v>
      </c>
      <c r="P1832" s="37">
        <f t="shared" si="384"/>
        <v>58989</v>
      </c>
      <c r="Q1832" s="37">
        <f t="shared" si="385"/>
        <v>55387</v>
      </c>
    </row>
    <row r="1833" spans="1:17" s="34" customFormat="1" ht="15" x14ac:dyDescent="0.3">
      <c r="A1833" s="53">
        <v>87313</v>
      </c>
      <c r="B1833" s="54" t="s">
        <v>2159</v>
      </c>
      <c r="C1833" s="62">
        <v>97.24</v>
      </c>
      <c r="D1833" s="35">
        <f t="shared" si="386"/>
        <v>1.3444946383735483E-7</v>
      </c>
      <c r="E1833" s="61">
        <f t="shared" si="374"/>
        <v>784</v>
      </c>
      <c r="F1833" s="36">
        <f t="shared" si="375"/>
        <v>1392</v>
      </c>
      <c r="G1833" s="36">
        <f t="shared" si="376"/>
        <v>274</v>
      </c>
      <c r="H1833" s="37">
        <f t="shared" si="377"/>
        <v>2</v>
      </c>
      <c r="I1833" s="37">
        <f t="shared" si="378"/>
        <v>84</v>
      </c>
      <c r="J1833" s="37">
        <f t="shared" si="379"/>
        <v>37</v>
      </c>
      <c r="K1833" s="37">
        <f t="shared" si="380"/>
        <v>123</v>
      </c>
      <c r="L1833" s="37"/>
      <c r="M1833" s="37">
        <f t="shared" si="381"/>
        <v>28</v>
      </c>
      <c r="N1833" s="37">
        <f t="shared" si="382"/>
        <v>125</v>
      </c>
      <c r="O1833" s="37">
        <f t="shared" si="383"/>
        <v>153</v>
      </c>
      <c r="P1833" s="37">
        <f t="shared" si="384"/>
        <v>153</v>
      </c>
      <c r="Q1833" s="37">
        <f t="shared" si="385"/>
        <v>144</v>
      </c>
    </row>
    <row r="1834" spans="1:17" s="34" customFormat="1" ht="15" x14ac:dyDescent="0.3">
      <c r="A1834" s="53">
        <v>87314</v>
      </c>
      <c r="B1834" s="54" t="s">
        <v>2160</v>
      </c>
      <c r="C1834" s="62">
        <v>2386.27</v>
      </c>
      <c r="D1834" s="35">
        <f t="shared" si="386"/>
        <v>3.2993903956310646E-6</v>
      </c>
      <c r="E1834" s="61">
        <f t="shared" si="374"/>
        <v>19234</v>
      </c>
      <c r="F1834" s="36">
        <f t="shared" si="375"/>
        <v>34153</v>
      </c>
      <c r="G1834" s="36">
        <f t="shared" si="376"/>
        <v>6720</v>
      </c>
      <c r="H1834" s="37">
        <f t="shared" si="377"/>
        <v>53</v>
      </c>
      <c r="I1834" s="37">
        <f t="shared" si="378"/>
        <v>2060</v>
      </c>
      <c r="J1834" s="37">
        <f t="shared" si="379"/>
        <v>909</v>
      </c>
      <c r="K1834" s="37">
        <f t="shared" si="380"/>
        <v>3022</v>
      </c>
      <c r="L1834" s="37"/>
      <c r="M1834" s="37">
        <f t="shared" si="381"/>
        <v>692</v>
      </c>
      <c r="N1834" s="37">
        <f t="shared" si="382"/>
        <v>3077</v>
      </c>
      <c r="O1834" s="37">
        <f t="shared" si="383"/>
        <v>3769</v>
      </c>
      <c r="P1834" s="37">
        <f t="shared" si="384"/>
        <v>3769</v>
      </c>
      <c r="Q1834" s="37">
        <f t="shared" si="385"/>
        <v>3538</v>
      </c>
    </row>
    <row r="1835" spans="1:17" s="34" customFormat="1" ht="15" x14ac:dyDescent="0.3">
      <c r="A1835" s="53">
        <v>87562</v>
      </c>
      <c r="B1835" s="54" t="s">
        <v>2161</v>
      </c>
      <c r="C1835" s="62">
        <v>333335.46999999997</v>
      </c>
      <c r="D1835" s="35">
        <f t="shared" si="386"/>
        <v>4.6088826840263959E-4</v>
      </c>
      <c r="E1835" s="61">
        <f t="shared" si="374"/>
        <v>2686774</v>
      </c>
      <c r="F1835" s="36">
        <f t="shared" si="375"/>
        <v>4770844</v>
      </c>
      <c r="G1835" s="36">
        <f t="shared" si="376"/>
        <v>938680</v>
      </c>
      <c r="H1835" s="37">
        <f t="shared" si="377"/>
        <v>7448</v>
      </c>
      <c r="I1835" s="37">
        <f t="shared" si="378"/>
        <v>287792</v>
      </c>
      <c r="J1835" s="37">
        <f t="shared" si="379"/>
        <v>127012</v>
      </c>
      <c r="K1835" s="37">
        <f t="shared" si="380"/>
        <v>422252</v>
      </c>
      <c r="L1835" s="37"/>
      <c r="M1835" s="37">
        <f t="shared" si="381"/>
        <v>96602</v>
      </c>
      <c r="N1835" s="37">
        <f t="shared" si="382"/>
        <v>429779</v>
      </c>
      <c r="O1835" s="37">
        <f t="shared" si="383"/>
        <v>526381</v>
      </c>
      <c r="P1835" s="37">
        <f t="shared" si="384"/>
        <v>526381</v>
      </c>
      <c r="Q1835" s="37">
        <f t="shared" si="385"/>
        <v>494236</v>
      </c>
    </row>
    <row r="1836" spans="1:17" s="34" customFormat="1" ht="15" x14ac:dyDescent="0.3">
      <c r="A1836" s="53">
        <v>87563</v>
      </c>
      <c r="B1836" s="54" t="s">
        <v>2162</v>
      </c>
      <c r="C1836" s="62">
        <v>313367.81</v>
      </c>
      <c r="D1836" s="35">
        <f t="shared" si="386"/>
        <v>4.3327986464814975E-4</v>
      </c>
      <c r="E1836" s="61">
        <f t="shared" si="374"/>
        <v>2525830</v>
      </c>
      <c r="F1836" s="36">
        <f t="shared" si="375"/>
        <v>4485058</v>
      </c>
      <c r="G1836" s="36">
        <f t="shared" si="376"/>
        <v>882450</v>
      </c>
      <c r="H1836" s="37">
        <f t="shared" si="377"/>
        <v>7002</v>
      </c>
      <c r="I1836" s="37">
        <f t="shared" si="378"/>
        <v>270552</v>
      </c>
      <c r="J1836" s="37">
        <f t="shared" si="379"/>
        <v>119403</v>
      </c>
      <c r="K1836" s="37">
        <f t="shared" si="380"/>
        <v>396957</v>
      </c>
      <c r="L1836" s="37"/>
      <c r="M1836" s="37">
        <f t="shared" si="381"/>
        <v>90816</v>
      </c>
      <c r="N1836" s="37">
        <f t="shared" si="382"/>
        <v>404034</v>
      </c>
      <c r="O1836" s="37">
        <f t="shared" si="383"/>
        <v>494850</v>
      </c>
      <c r="P1836" s="37">
        <f t="shared" si="384"/>
        <v>494850</v>
      </c>
      <c r="Q1836" s="37">
        <f t="shared" si="385"/>
        <v>464630</v>
      </c>
    </row>
    <row r="1837" spans="1:17" s="34" customFormat="1" ht="15" x14ac:dyDescent="0.3">
      <c r="A1837" s="53">
        <v>87703</v>
      </c>
      <c r="B1837" s="54" t="s">
        <v>2163</v>
      </c>
      <c r="C1837" s="62">
        <v>41486.74</v>
      </c>
      <c r="D1837" s="35">
        <f t="shared" si="386"/>
        <v>5.7361887591112115E-5</v>
      </c>
      <c r="E1837" s="61">
        <f t="shared" si="374"/>
        <v>334394</v>
      </c>
      <c r="F1837" s="36">
        <f t="shared" si="375"/>
        <v>593776</v>
      </c>
      <c r="G1837" s="36">
        <f t="shared" si="376"/>
        <v>116828</v>
      </c>
      <c r="H1837" s="37">
        <f t="shared" si="377"/>
        <v>927</v>
      </c>
      <c r="I1837" s="37">
        <f t="shared" si="378"/>
        <v>35818</v>
      </c>
      <c r="J1837" s="37">
        <f t="shared" si="379"/>
        <v>15808</v>
      </c>
      <c r="K1837" s="37">
        <f t="shared" si="380"/>
        <v>52553</v>
      </c>
      <c r="L1837" s="37"/>
      <c r="M1837" s="37">
        <f t="shared" si="381"/>
        <v>12023</v>
      </c>
      <c r="N1837" s="37">
        <f t="shared" si="382"/>
        <v>53490</v>
      </c>
      <c r="O1837" s="37">
        <f t="shared" si="383"/>
        <v>65513</v>
      </c>
      <c r="P1837" s="37">
        <f t="shared" si="384"/>
        <v>65513</v>
      </c>
      <c r="Q1837" s="37">
        <f t="shared" si="385"/>
        <v>61512</v>
      </c>
    </row>
    <row r="1838" spans="1:17" s="34" customFormat="1" ht="15" x14ac:dyDescent="0.3">
      <c r="A1838" s="53">
        <v>88201</v>
      </c>
      <c r="B1838" s="54" t="s">
        <v>2164</v>
      </c>
      <c r="C1838" s="62">
        <v>220166.1</v>
      </c>
      <c r="D1838" s="35">
        <f t="shared" si="386"/>
        <v>3.0441396647636206E-4</v>
      </c>
      <c r="E1838" s="61">
        <f t="shared" si="374"/>
        <v>1774598</v>
      </c>
      <c r="F1838" s="36">
        <f t="shared" si="375"/>
        <v>3151114</v>
      </c>
      <c r="G1838" s="36">
        <f t="shared" si="376"/>
        <v>619992</v>
      </c>
      <c r="H1838" s="37">
        <f t="shared" si="377"/>
        <v>4920</v>
      </c>
      <c r="I1838" s="37">
        <f t="shared" si="378"/>
        <v>190085</v>
      </c>
      <c r="J1838" s="37">
        <f t="shared" si="379"/>
        <v>83890</v>
      </c>
      <c r="K1838" s="37">
        <f t="shared" si="380"/>
        <v>278895</v>
      </c>
      <c r="L1838" s="37"/>
      <c r="M1838" s="37">
        <f t="shared" si="381"/>
        <v>63805</v>
      </c>
      <c r="N1838" s="37">
        <f t="shared" si="382"/>
        <v>283866</v>
      </c>
      <c r="O1838" s="37">
        <f t="shared" si="383"/>
        <v>347671</v>
      </c>
      <c r="P1838" s="37">
        <f t="shared" si="384"/>
        <v>347671</v>
      </c>
      <c r="Q1838" s="37">
        <f t="shared" si="385"/>
        <v>326440</v>
      </c>
    </row>
    <row r="1839" spans="1:17" s="34" customFormat="1" ht="15" x14ac:dyDescent="0.3">
      <c r="A1839" s="53">
        <v>88203</v>
      </c>
      <c r="B1839" s="54" t="s">
        <v>2165</v>
      </c>
      <c r="C1839" s="62">
        <v>9512.24</v>
      </c>
      <c r="D1839" s="35">
        <f t="shared" si="386"/>
        <v>1.315215516137639E-5</v>
      </c>
      <c r="E1839" s="61">
        <f t="shared" si="374"/>
        <v>76671</v>
      </c>
      <c r="F1839" s="36">
        <f t="shared" si="375"/>
        <v>136143</v>
      </c>
      <c r="G1839" s="36">
        <f t="shared" si="376"/>
        <v>26787</v>
      </c>
      <c r="H1839" s="37">
        <f t="shared" si="377"/>
        <v>213</v>
      </c>
      <c r="I1839" s="37">
        <f t="shared" si="378"/>
        <v>8213</v>
      </c>
      <c r="J1839" s="37">
        <f t="shared" si="379"/>
        <v>3624</v>
      </c>
      <c r="K1839" s="37">
        <f t="shared" si="380"/>
        <v>12050</v>
      </c>
      <c r="L1839" s="37"/>
      <c r="M1839" s="37">
        <f t="shared" si="381"/>
        <v>2757</v>
      </c>
      <c r="N1839" s="37">
        <f t="shared" si="382"/>
        <v>12264</v>
      </c>
      <c r="O1839" s="37">
        <f t="shared" si="383"/>
        <v>15021</v>
      </c>
      <c r="P1839" s="37">
        <f t="shared" si="384"/>
        <v>15021</v>
      </c>
      <c r="Q1839" s="37">
        <f t="shared" si="385"/>
        <v>14104</v>
      </c>
    </row>
    <row r="1840" spans="1:17" s="34" customFormat="1" ht="15" x14ac:dyDescent="0.3">
      <c r="A1840" s="53">
        <v>88204</v>
      </c>
      <c r="B1840" s="54" t="s">
        <v>2166</v>
      </c>
      <c r="C1840" s="62">
        <v>2244642.83</v>
      </c>
      <c r="D1840" s="35">
        <f t="shared" si="386"/>
        <v>3.1035687474276308E-3</v>
      </c>
      <c r="E1840" s="61">
        <f t="shared" si="374"/>
        <v>18092430</v>
      </c>
      <c r="F1840" s="36">
        <f t="shared" si="375"/>
        <v>32126315</v>
      </c>
      <c r="G1840" s="36">
        <f t="shared" si="376"/>
        <v>6320961</v>
      </c>
      <c r="H1840" s="37">
        <f t="shared" si="377"/>
        <v>50157</v>
      </c>
      <c r="I1840" s="37">
        <f t="shared" si="378"/>
        <v>1937958</v>
      </c>
      <c r="J1840" s="37">
        <f t="shared" si="379"/>
        <v>855281</v>
      </c>
      <c r="K1840" s="37">
        <f t="shared" si="380"/>
        <v>2843396</v>
      </c>
      <c r="L1840" s="37"/>
      <c r="M1840" s="37">
        <f t="shared" si="381"/>
        <v>650509</v>
      </c>
      <c r="N1840" s="37">
        <f t="shared" si="382"/>
        <v>2894080</v>
      </c>
      <c r="O1840" s="37">
        <f t="shared" si="383"/>
        <v>3544589</v>
      </c>
      <c r="P1840" s="37">
        <f t="shared" si="384"/>
        <v>3544589</v>
      </c>
      <c r="Q1840" s="37">
        <f t="shared" si="385"/>
        <v>3328126</v>
      </c>
    </row>
    <row r="1841" spans="1:17" s="34" customFormat="1" ht="15" x14ac:dyDescent="0.3">
      <c r="A1841" s="53">
        <v>88205</v>
      </c>
      <c r="B1841" s="54" t="s">
        <v>2167</v>
      </c>
      <c r="C1841" s="62">
        <v>11025.33</v>
      </c>
      <c r="D1841" s="35">
        <f t="shared" si="386"/>
        <v>1.524423804123718E-5</v>
      </c>
      <c r="E1841" s="61">
        <f t="shared" si="374"/>
        <v>88867</v>
      </c>
      <c r="F1841" s="36">
        <f t="shared" si="375"/>
        <v>157799</v>
      </c>
      <c r="G1841" s="36">
        <f t="shared" si="376"/>
        <v>31048</v>
      </c>
      <c r="H1841" s="37">
        <f t="shared" si="377"/>
        <v>246</v>
      </c>
      <c r="I1841" s="37">
        <f t="shared" si="378"/>
        <v>9519</v>
      </c>
      <c r="J1841" s="37">
        <f t="shared" si="379"/>
        <v>4201</v>
      </c>
      <c r="K1841" s="37">
        <f t="shared" si="380"/>
        <v>13966</v>
      </c>
      <c r="L1841" s="37"/>
      <c r="M1841" s="37">
        <f t="shared" si="381"/>
        <v>3195</v>
      </c>
      <c r="N1841" s="37">
        <f t="shared" si="382"/>
        <v>14215</v>
      </c>
      <c r="O1841" s="37">
        <f t="shared" si="383"/>
        <v>17410</v>
      </c>
      <c r="P1841" s="37">
        <f t="shared" si="384"/>
        <v>17410</v>
      </c>
      <c r="Q1841" s="37">
        <f t="shared" si="385"/>
        <v>16347</v>
      </c>
    </row>
    <row r="1842" spans="1:17" s="34" customFormat="1" ht="15" x14ac:dyDescent="0.3">
      <c r="A1842" s="53">
        <v>88301</v>
      </c>
      <c r="B1842" s="54" t="s">
        <v>2168</v>
      </c>
      <c r="C1842" s="62">
        <v>125000.49</v>
      </c>
      <c r="D1842" s="35">
        <f t="shared" si="386"/>
        <v>1.728326702993278E-4</v>
      </c>
      <c r="E1842" s="61">
        <f t="shared" si="374"/>
        <v>1007538</v>
      </c>
      <c r="F1842" s="36">
        <f t="shared" si="375"/>
        <v>1789062</v>
      </c>
      <c r="G1842" s="36">
        <f t="shared" si="376"/>
        <v>352004</v>
      </c>
      <c r="H1842" s="37">
        <f t="shared" si="377"/>
        <v>2793</v>
      </c>
      <c r="I1842" s="37">
        <f t="shared" si="378"/>
        <v>107922</v>
      </c>
      <c r="J1842" s="37">
        <f t="shared" si="379"/>
        <v>47629</v>
      </c>
      <c r="K1842" s="37">
        <f t="shared" si="380"/>
        <v>158344</v>
      </c>
      <c r="L1842" s="37"/>
      <c r="M1842" s="37">
        <f t="shared" si="381"/>
        <v>36226</v>
      </c>
      <c r="N1842" s="37">
        <f t="shared" si="382"/>
        <v>161167</v>
      </c>
      <c r="O1842" s="37">
        <f t="shared" si="383"/>
        <v>197393</v>
      </c>
      <c r="P1842" s="37">
        <f t="shared" si="384"/>
        <v>197393</v>
      </c>
      <c r="Q1842" s="37">
        <f t="shared" si="385"/>
        <v>185338</v>
      </c>
    </row>
    <row r="1843" spans="1:17" s="34" customFormat="1" ht="15" x14ac:dyDescent="0.3">
      <c r="A1843" s="53">
        <v>88302</v>
      </c>
      <c r="B1843" s="54" t="s">
        <v>2169</v>
      </c>
      <c r="C1843" s="62">
        <v>4604.38</v>
      </c>
      <c r="D1843" s="35">
        <f t="shared" si="386"/>
        <v>6.3662733679909489E-6</v>
      </c>
      <c r="E1843" s="61">
        <f t="shared" si="374"/>
        <v>37113</v>
      </c>
      <c r="F1843" s="36">
        <f t="shared" si="375"/>
        <v>65900</v>
      </c>
      <c r="G1843" s="36">
        <f t="shared" si="376"/>
        <v>12966</v>
      </c>
      <c r="H1843" s="37">
        <f t="shared" si="377"/>
        <v>103</v>
      </c>
      <c r="I1843" s="37">
        <f t="shared" si="378"/>
        <v>3975</v>
      </c>
      <c r="J1843" s="37">
        <f t="shared" si="379"/>
        <v>1754</v>
      </c>
      <c r="K1843" s="37">
        <f t="shared" si="380"/>
        <v>5832</v>
      </c>
      <c r="L1843" s="37"/>
      <c r="M1843" s="37">
        <f t="shared" si="381"/>
        <v>1334</v>
      </c>
      <c r="N1843" s="37">
        <f t="shared" si="382"/>
        <v>5937</v>
      </c>
      <c r="O1843" s="37">
        <f t="shared" si="383"/>
        <v>7271</v>
      </c>
      <c r="P1843" s="37">
        <f t="shared" si="384"/>
        <v>7271</v>
      </c>
      <c r="Q1843" s="37">
        <f t="shared" si="385"/>
        <v>6827</v>
      </c>
    </row>
    <row r="1844" spans="1:17" s="34" customFormat="1" ht="15" x14ac:dyDescent="0.3">
      <c r="A1844" s="53">
        <v>88306</v>
      </c>
      <c r="B1844" s="54" t="s">
        <v>2170</v>
      </c>
      <c r="C1844" s="62">
        <v>10017.1</v>
      </c>
      <c r="D1844" s="35">
        <f t="shared" si="386"/>
        <v>1.3850202840448037E-5</v>
      </c>
      <c r="E1844" s="61">
        <f t="shared" si="374"/>
        <v>80741</v>
      </c>
      <c r="F1844" s="36">
        <f t="shared" si="375"/>
        <v>143369</v>
      </c>
      <c r="G1844" s="36">
        <f t="shared" si="376"/>
        <v>28208</v>
      </c>
      <c r="H1844" s="37">
        <f t="shared" si="377"/>
        <v>224</v>
      </c>
      <c r="I1844" s="37">
        <f t="shared" si="378"/>
        <v>8648</v>
      </c>
      <c r="J1844" s="37">
        <f t="shared" si="379"/>
        <v>3817</v>
      </c>
      <c r="K1844" s="37">
        <f t="shared" si="380"/>
        <v>12689</v>
      </c>
      <c r="L1844" s="37"/>
      <c r="M1844" s="37">
        <f t="shared" si="381"/>
        <v>2903</v>
      </c>
      <c r="N1844" s="37">
        <f t="shared" si="382"/>
        <v>12915</v>
      </c>
      <c r="O1844" s="37">
        <f t="shared" si="383"/>
        <v>15818</v>
      </c>
      <c r="P1844" s="37">
        <f t="shared" si="384"/>
        <v>15818</v>
      </c>
      <c r="Q1844" s="37">
        <f t="shared" si="385"/>
        <v>14852</v>
      </c>
    </row>
    <row r="1845" spans="1:17" s="34" customFormat="1" ht="15" x14ac:dyDescent="0.3">
      <c r="A1845" s="53">
        <v>88309</v>
      </c>
      <c r="B1845" s="54" t="s">
        <v>2171</v>
      </c>
      <c r="C1845" s="62">
        <v>339.84</v>
      </c>
      <c r="D1845" s="35">
        <f t="shared" si="386"/>
        <v>4.6988179545955023E-7</v>
      </c>
      <c r="E1845" s="61">
        <f t="shared" si="374"/>
        <v>2739</v>
      </c>
      <c r="F1845" s="36">
        <f t="shared" si="375"/>
        <v>4864</v>
      </c>
      <c r="G1845" s="36">
        <f t="shared" si="376"/>
        <v>957</v>
      </c>
      <c r="H1845" s="37">
        <f t="shared" si="377"/>
        <v>8</v>
      </c>
      <c r="I1845" s="37">
        <f t="shared" si="378"/>
        <v>293</v>
      </c>
      <c r="J1845" s="37">
        <f t="shared" si="379"/>
        <v>129</v>
      </c>
      <c r="K1845" s="37">
        <f t="shared" si="380"/>
        <v>430</v>
      </c>
      <c r="L1845" s="37"/>
      <c r="M1845" s="37">
        <f t="shared" si="381"/>
        <v>98</v>
      </c>
      <c r="N1845" s="37">
        <f t="shared" si="382"/>
        <v>438</v>
      </c>
      <c r="O1845" s="37">
        <f t="shared" si="383"/>
        <v>536</v>
      </c>
      <c r="P1845" s="37">
        <f t="shared" si="384"/>
        <v>536</v>
      </c>
      <c r="Q1845" s="37">
        <f t="shared" si="385"/>
        <v>504</v>
      </c>
    </row>
    <row r="1846" spans="1:17" s="34" customFormat="1" ht="15" x14ac:dyDescent="0.3">
      <c r="A1846" s="53">
        <v>88310</v>
      </c>
      <c r="B1846" s="54" t="s">
        <v>2172</v>
      </c>
      <c r="C1846" s="62">
        <v>283.2</v>
      </c>
      <c r="D1846" s="35">
        <f t="shared" si="386"/>
        <v>3.9156816288295853E-7</v>
      </c>
      <c r="E1846" s="61">
        <f t="shared" si="374"/>
        <v>2283</v>
      </c>
      <c r="F1846" s="36">
        <f t="shared" si="375"/>
        <v>4053</v>
      </c>
      <c r="G1846" s="36">
        <f t="shared" si="376"/>
        <v>797</v>
      </c>
      <c r="H1846" s="37">
        <f t="shared" si="377"/>
        <v>6</v>
      </c>
      <c r="I1846" s="37">
        <f t="shared" si="378"/>
        <v>245</v>
      </c>
      <c r="J1846" s="37">
        <f t="shared" si="379"/>
        <v>108</v>
      </c>
      <c r="K1846" s="37">
        <f t="shared" si="380"/>
        <v>359</v>
      </c>
      <c r="L1846" s="37"/>
      <c r="M1846" s="37">
        <f t="shared" si="381"/>
        <v>82</v>
      </c>
      <c r="N1846" s="37">
        <f t="shared" si="382"/>
        <v>365</v>
      </c>
      <c r="O1846" s="37">
        <f t="shared" si="383"/>
        <v>447</v>
      </c>
      <c r="P1846" s="37">
        <f t="shared" si="384"/>
        <v>447</v>
      </c>
      <c r="Q1846" s="37">
        <f t="shared" si="385"/>
        <v>420</v>
      </c>
    </row>
    <row r="1847" spans="1:17" s="34" customFormat="1" ht="15" x14ac:dyDescent="0.3">
      <c r="A1847" s="53">
        <v>88311</v>
      </c>
      <c r="B1847" s="54" t="s">
        <v>2173</v>
      </c>
      <c r="C1847" s="62">
        <v>6711.87</v>
      </c>
      <c r="D1847" s="35">
        <f t="shared" si="386"/>
        <v>9.2802069400043892E-6</v>
      </c>
      <c r="E1847" s="61">
        <f t="shared" si="374"/>
        <v>54099</v>
      </c>
      <c r="F1847" s="36">
        <f t="shared" si="375"/>
        <v>96063</v>
      </c>
      <c r="G1847" s="36">
        <f t="shared" si="376"/>
        <v>18901</v>
      </c>
      <c r="H1847" s="37">
        <f t="shared" si="377"/>
        <v>150</v>
      </c>
      <c r="I1847" s="37">
        <f t="shared" si="378"/>
        <v>5795</v>
      </c>
      <c r="J1847" s="37">
        <f t="shared" si="379"/>
        <v>2557</v>
      </c>
      <c r="K1847" s="37">
        <f t="shared" si="380"/>
        <v>8502</v>
      </c>
      <c r="L1847" s="37"/>
      <c r="M1847" s="37">
        <f t="shared" si="381"/>
        <v>1945</v>
      </c>
      <c r="N1847" s="37">
        <f t="shared" si="382"/>
        <v>8654</v>
      </c>
      <c r="O1847" s="37">
        <f t="shared" si="383"/>
        <v>10599</v>
      </c>
      <c r="P1847" s="37">
        <f t="shared" si="384"/>
        <v>10599</v>
      </c>
      <c r="Q1847" s="37">
        <f t="shared" si="385"/>
        <v>9952</v>
      </c>
    </row>
    <row r="1848" spans="1:17" s="34" customFormat="1" ht="15" x14ac:dyDescent="0.3">
      <c r="A1848" s="53">
        <v>88312</v>
      </c>
      <c r="B1848" s="54" t="s">
        <v>2174</v>
      </c>
      <c r="C1848" s="62">
        <v>84.96</v>
      </c>
      <c r="D1848" s="35">
        <f t="shared" si="386"/>
        <v>1.1747044886488756E-7</v>
      </c>
      <c r="E1848" s="61">
        <f t="shared" si="374"/>
        <v>685</v>
      </c>
      <c r="F1848" s="36">
        <f t="shared" si="375"/>
        <v>1216</v>
      </c>
      <c r="G1848" s="36">
        <f t="shared" si="376"/>
        <v>239</v>
      </c>
      <c r="H1848" s="37">
        <f t="shared" si="377"/>
        <v>2</v>
      </c>
      <c r="I1848" s="37">
        <f t="shared" si="378"/>
        <v>73</v>
      </c>
      <c r="J1848" s="37">
        <f t="shared" si="379"/>
        <v>32</v>
      </c>
      <c r="K1848" s="37">
        <f t="shared" si="380"/>
        <v>107</v>
      </c>
      <c r="L1848" s="37"/>
      <c r="M1848" s="37">
        <f t="shared" si="381"/>
        <v>25</v>
      </c>
      <c r="N1848" s="37">
        <f t="shared" si="382"/>
        <v>110</v>
      </c>
      <c r="O1848" s="37">
        <f t="shared" si="383"/>
        <v>135</v>
      </c>
      <c r="P1848" s="37">
        <f t="shared" si="384"/>
        <v>135</v>
      </c>
      <c r="Q1848" s="37">
        <f t="shared" si="385"/>
        <v>126</v>
      </c>
    </row>
    <row r="1849" spans="1:17" s="34" customFormat="1" ht="15" x14ac:dyDescent="0.3">
      <c r="A1849" s="53">
        <v>88313</v>
      </c>
      <c r="B1849" s="54" t="s">
        <v>2175</v>
      </c>
      <c r="C1849" s="62">
        <v>177</v>
      </c>
      <c r="D1849" s="35">
        <f t="shared" si="386"/>
        <v>2.4473010180184908E-7</v>
      </c>
      <c r="E1849" s="61">
        <f t="shared" si="374"/>
        <v>1427</v>
      </c>
      <c r="F1849" s="36">
        <f t="shared" si="375"/>
        <v>2533</v>
      </c>
      <c r="G1849" s="36">
        <f t="shared" si="376"/>
        <v>498</v>
      </c>
      <c r="H1849" s="37">
        <f t="shared" si="377"/>
        <v>4</v>
      </c>
      <c r="I1849" s="37">
        <f t="shared" si="378"/>
        <v>153</v>
      </c>
      <c r="J1849" s="37">
        <f t="shared" si="379"/>
        <v>67</v>
      </c>
      <c r="K1849" s="37">
        <f t="shared" si="380"/>
        <v>224</v>
      </c>
      <c r="L1849" s="37"/>
      <c r="M1849" s="37">
        <f t="shared" si="381"/>
        <v>51</v>
      </c>
      <c r="N1849" s="37">
        <f t="shared" si="382"/>
        <v>228</v>
      </c>
      <c r="O1849" s="37">
        <f t="shared" si="383"/>
        <v>279</v>
      </c>
      <c r="P1849" s="37">
        <f t="shared" si="384"/>
        <v>279</v>
      </c>
      <c r="Q1849" s="37">
        <f t="shared" si="385"/>
        <v>262</v>
      </c>
    </row>
    <row r="1850" spans="1:17" s="34" customFormat="1" ht="15" x14ac:dyDescent="0.3">
      <c r="A1850" s="53">
        <v>88532</v>
      </c>
      <c r="B1850" s="54" t="s">
        <v>2176</v>
      </c>
      <c r="C1850" s="62">
        <v>1011480.06</v>
      </c>
      <c r="D1850" s="35">
        <f t="shared" si="386"/>
        <v>1.3985289155612455E-3</v>
      </c>
      <c r="E1850" s="61">
        <f t="shared" si="374"/>
        <v>8152804</v>
      </c>
      <c r="F1850" s="36">
        <f t="shared" si="375"/>
        <v>14476747</v>
      </c>
      <c r="G1850" s="36">
        <f t="shared" si="376"/>
        <v>2848349</v>
      </c>
      <c r="H1850" s="37">
        <f t="shared" si="377"/>
        <v>22602</v>
      </c>
      <c r="I1850" s="37">
        <f t="shared" si="378"/>
        <v>873282</v>
      </c>
      <c r="J1850" s="37">
        <f t="shared" si="379"/>
        <v>385406</v>
      </c>
      <c r="K1850" s="37">
        <f t="shared" si="380"/>
        <v>1281290</v>
      </c>
      <c r="L1850" s="37"/>
      <c r="M1850" s="37">
        <f t="shared" si="381"/>
        <v>293132</v>
      </c>
      <c r="N1850" s="37">
        <f t="shared" si="382"/>
        <v>1304129</v>
      </c>
      <c r="O1850" s="37">
        <f t="shared" si="383"/>
        <v>1597261</v>
      </c>
      <c r="P1850" s="37">
        <f t="shared" si="384"/>
        <v>1597261</v>
      </c>
      <c r="Q1850" s="37">
        <f t="shared" si="385"/>
        <v>1499719</v>
      </c>
    </row>
    <row r="1851" spans="1:17" s="34" customFormat="1" ht="15" x14ac:dyDescent="0.3">
      <c r="A1851" s="53">
        <v>88533</v>
      </c>
      <c r="B1851" s="54" t="s">
        <v>2177</v>
      </c>
      <c r="C1851" s="62">
        <v>364525.68</v>
      </c>
      <c r="D1851" s="35">
        <f t="shared" si="386"/>
        <v>5.0401359760332348E-4</v>
      </c>
      <c r="E1851" s="61">
        <f t="shared" si="374"/>
        <v>2938176</v>
      </c>
      <c r="F1851" s="36">
        <f t="shared" si="375"/>
        <v>5217252</v>
      </c>
      <c r="G1851" s="36">
        <f t="shared" si="376"/>
        <v>1026512</v>
      </c>
      <c r="H1851" s="37">
        <f t="shared" si="377"/>
        <v>8145</v>
      </c>
      <c r="I1851" s="37">
        <f t="shared" si="378"/>
        <v>314721</v>
      </c>
      <c r="J1851" s="37">
        <f t="shared" si="379"/>
        <v>138896</v>
      </c>
      <c r="K1851" s="37">
        <f t="shared" si="380"/>
        <v>461762</v>
      </c>
      <c r="L1851" s="37"/>
      <c r="M1851" s="37">
        <f t="shared" si="381"/>
        <v>105641</v>
      </c>
      <c r="N1851" s="37">
        <f t="shared" si="382"/>
        <v>469993</v>
      </c>
      <c r="O1851" s="37">
        <f t="shared" si="383"/>
        <v>575634</v>
      </c>
      <c r="P1851" s="37">
        <f t="shared" si="384"/>
        <v>575634</v>
      </c>
      <c r="Q1851" s="37">
        <f t="shared" si="385"/>
        <v>540481</v>
      </c>
    </row>
    <row r="1852" spans="1:17" s="34" customFormat="1" ht="15" x14ac:dyDescent="0.3">
      <c r="A1852" s="53">
        <v>88535</v>
      </c>
      <c r="B1852" s="54" t="s">
        <v>2178</v>
      </c>
      <c r="C1852" s="62">
        <v>412301.4</v>
      </c>
      <c r="D1852" s="35">
        <f t="shared" si="386"/>
        <v>5.7007098076296563E-4</v>
      </c>
      <c r="E1852" s="61">
        <f t="shared" si="374"/>
        <v>3323261</v>
      </c>
      <c r="F1852" s="36">
        <f t="shared" si="375"/>
        <v>5901039</v>
      </c>
      <c r="G1852" s="36">
        <f t="shared" si="376"/>
        <v>1161049</v>
      </c>
      <c r="H1852" s="37">
        <f t="shared" si="377"/>
        <v>9213</v>
      </c>
      <c r="I1852" s="37">
        <f t="shared" si="378"/>
        <v>355969</v>
      </c>
      <c r="J1852" s="37">
        <f t="shared" si="379"/>
        <v>157100</v>
      </c>
      <c r="K1852" s="37">
        <f t="shared" si="380"/>
        <v>522282</v>
      </c>
      <c r="L1852" s="37"/>
      <c r="M1852" s="37">
        <f t="shared" si="381"/>
        <v>119487</v>
      </c>
      <c r="N1852" s="37">
        <f t="shared" si="382"/>
        <v>531592</v>
      </c>
      <c r="O1852" s="37">
        <f t="shared" si="383"/>
        <v>651079</v>
      </c>
      <c r="P1852" s="37">
        <f t="shared" si="384"/>
        <v>651079</v>
      </c>
      <c r="Q1852" s="37">
        <f t="shared" si="385"/>
        <v>611318</v>
      </c>
    </row>
    <row r="1853" spans="1:17" s="34" customFormat="1" ht="15" x14ac:dyDescent="0.3">
      <c r="A1853" s="53">
        <v>88601</v>
      </c>
      <c r="B1853" s="54" t="s">
        <v>2179</v>
      </c>
      <c r="C1853" s="62">
        <v>37603.07</v>
      </c>
      <c r="D1853" s="35">
        <f t="shared" si="386"/>
        <v>5.1992108187356256E-5</v>
      </c>
      <c r="E1853" s="61">
        <f t="shared" si="374"/>
        <v>303091</v>
      </c>
      <c r="F1853" s="36">
        <f t="shared" si="375"/>
        <v>538192</v>
      </c>
      <c r="G1853" s="36">
        <f t="shared" si="376"/>
        <v>105891</v>
      </c>
      <c r="H1853" s="37">
        <f t="shared" si="377"/>
        <v>840</v>
      </c>
      <c r="I1853" s="37">
        <f t="shared" si="378"/>
        <v>32465</v>
      </c>
      <c r="J1853" s="37">
        <f t="shared" si="379"/>
        <v>14328</v>
      </c>
      <c r="K1853" s="37">
        <f t="shared" si="380"/>
        <v>47633</v>
      </c>
      <c r="L1853" s="37"/>
      <c r="M1853" s="37">
        <f t="shared" si="381"/>
        <v>10898</v>
      </c>
      <c r="N1853" s="37">
        <f t="shared" si="382"/>
        <v>48483</v>
      </c>
      <c r="O1853" s="37">
        <f t="shared" si="383"/>
        <v>59381</v>
      </c>
      <c r="P1853" s="37">
        <f t="shared" si="384"/>
        <v>59381</v>
      </c>
      <c r="Q1853" s="37">
        <f t="shared" si="385"/>
        <v>55754</v>
      </c>
    </row>
    <row r="1854" spans="1:17" s="34" customFormat="1" ht="15" x14ac:dyDescent="0.3">
      <c r="A1854" s="53">
        <v>88603</v>
      </c>
      <c r="B1854" s="54" t="s">
        <v>2180</v>
      </c>
      <c r="C1854" s="62">
        <v>49331.32</v>
      </c>
      <c r="D1854" s="35">
        <f t="shared" si="386"/>
        <v>6.8208242743613521E-5</v>
      </c>
      <c r="E1854" s="61">
        <f t="shared" si="374"/>
        <v>397624</v>
      </c>
      <c r="F1854" s="36">
        <f t="shared" si="375"/>
        <v>706052</v>
      </c>
      <c r="G1854" s="36">
        <f t="shared" si="376"/>
        <v>138918</v>
      </c>
      <c r="H1854" s="37">
        <f t="shared" si="377"/>
        <v>1102</v>
      </c>
      <c r="I1854" s="37">
        <f t="shared" si="378"/>
        <v>42591</v>
      </c>
      <c r="J1854" s="37">
        <f t="shared" si="379"/>
        <v>18797</v>
      </c>
      <c r="K1854" s="37">
        <f t="shared" si="380"/>
        <v>62490</v>
      </c>
      <c r="L1854" s="37"/>
      <c r="M1854" s="37">
        <f t="shared" si="381"/>
        <v>14296</v>
      </c>
      <c r="N1854" s="37">
        <f t="shared" si="382"/>
        <v>63604</v>
      </c>
      <c r="O1854" s="37">
        <f t="shared" si="383"/>
        <v>77900</v>
      </c>
      <c r="P1854" s="37">
        <f t="shared" si="384"/>
        <v>77900</v>
      </c>
      <c r="Q1854" s="37">
        <f t="shared" si="385"/>
        <v>73143</v>
      </c>
    </row>
    <row r="1855" spans="1:17" s="34" customFormat="1" ht="15" x14ac:dyDescent="0.3">
      <c r="A1855" s="53">
        <v>88605</v>
      </c>
      <c r="B1855" s="54" t="s">
        <v>2181</v>
      </c>
      <c r="C1855" s="62">
        <v>127728.13</v>
      </c>
      <c r="D1855" s="35">
        <f t="shared" si="386"/>
        <v>1.7660405795401026E-4</v>
      </c>
      <c r="E1855" s="61">
        <f t="shared" si="374"/>
        <v>1029523</v>
      </c>
      <c r="F1855" s="36">
        <f t="shared" si="375"/>
        <v>1828101</v>
      </c>
      <c r="G1855" s="36">
        <f t="shared" si="376"/>
        <v>359685</v>
      </c>
      <c r="H1855" s="37">
        <f t="shared" si="377"/>
        <v>2854</v>
      </c>
      <c r="I1855" s="37">
        <f t="shared" si="378"/>
        <v>110277</v>
      </c>
      <c r="J1855" s="37">
        <f t="shared" si="379"/>
        <v>48669</v>
      </c>
      <c r="K1855" s="37">
        <f t="shared" si="380"/>
        <v>161800</v>
      </c>
      <c r="L1855" s="37"/>
      <c r="M1855" s="37">
        <f t="shared" si="381"/>
        <v>37016</v>
      </c>
      <c r="N1855" s="37">
        <f t="shared" si="382"/>
        <v>164683</v>
      </c>
      <c r="O1855" s="37">
        <f t="shared" si="383"/>
        <v>201699</v>
      </c>
      <c r="P1855" s="37">
        <f t="shared" si="384"/>
        <v>201699</v>
      </c>
      <c r="Q1855" s="37">
        <f t="shared" si="385"/>
        <v>189382</v>
      </c>
    </row>
    <row r="1856" spans="1:17" s="34" customFormat="1" ht="15" x14ac:dyDescent="0.3">
      <c r="A1856" s="53">
        <v>88701</v>
      </c>
      <c r="B1856" s="54" t="s">
        <v>2182</v>
      </c>
      <c r="C1856" s="62">
        <v>104104.96000000001</v>
      </c>
      <c r="D1856" s="35">
        <f t="shared" si="386"/>
        <v>1.4394134157557869E-4</v>
      </c>
      <c r="E1856" s="61">
        <f t="shared" si="374"/>
        <v>839114</v>
      </c>
      <c r="F1856" s="36">
        <f t="shared" si="375"/>
        <v>1489996</v>
      </c>
      <c r="G1856" s="36">
        <f t="shared" si="376"/>
        <v>293162</v>
      </c>
      <c r="H1856" s="37">
        <f t="shared" si="377"/>
        <v>2326</v>
      </c>
      <c r="I1856" s="37">
        <f t="shared" si="378"/>
        <v>89881</v>
      </c>
      <c r="J1856" s="37">
        <f t="shared" si="379"/>
        <v>39667</v>
      </c>
      <c r="K1856" s="37">
        <f t="shared" si="380"/>
        <v>131874</v>
      </c>
      <c r="L1856" s="37"/>
      <c r="M1856" s="37">
        <f t="shared" si="381"/>
        <v>30170</v>
      </c>
      <c r="N1856" s="37">
        <f t="shared" si="382"/>
        <v>134225</v>
      </c>
      <c r="O1856" s="37">
        <f t="shared" si="383"/>
        <v>164395</v>
      </c>
      <c r="P1856" s="37">
        <f t="shared" si="384"/>
        <v>164395</v>
      </c>
      <c r="Q1856" s="37">
        <f t="shared" si="385"/>
        <v>154356</v>
      </c>
    </row>
    <row r="1857" spans="1:17" s="34" customFormat="1" ht="15" x14ac:dyDescent="0.3">
      <c r="A1857" s="53">
        <v>89201</v>
      </c>
      <c r="B1857" s="54" t="s">
        <v>2183</v>
      </c>
      <c r="C1857" s="62">
        <v>186740.37</v>
      </c>
      <c r="D1857" s="35">
        <f t="shared" si="386"/>
        <v>2.5819768226336136E-4</v>
      </c>
      <c r="E1857" s="61">
        <f t="shared" si="374"/>
        <v>1505178</v>
      </c>
      <c r="F1857" s="36">
        <f t="shared" si="375"/>
        <v>2672710</v>
      </c>
      <c r="G1857" s="36">
        <f t="shared" si="376"/>
        <v>525865</v>
      </c>
      <c r="H1857" s="37">
        <f t="shared" si="377"/>
        <v>4173</v>
      </c>
      <c r="I1857" s="37">
        <f t="shared" si="378"/>
        <v>161226</v>
      </c>
      <c r="J1857" s="37">
        <f t="shared" si="379"/>
        <v>71154</v>
      </c>
      <c r="K1857" s="37">
        <f t="shared" si="380"/>
        <v>236553</v>
      </c>
      <c r="L1857" s="37"/>
      <c r="M1857" s="37">
        <f t="shared" si="381"/>
        <v>54118</v>
      </c>
      <c r="N1857" s="37">
        <f t="shared" si="382"/>
        <v>240770</v>
      </c>
      <c r="O1857" s="37">
        <f t="shared" si="383"/>
        <v>294888</v>
      </c>
      <c r="P1857" s="37">
        <f t="shared" si="384"/>
        <v>294888</v>
      </c>
      <c r="Q1857" s="37">
        <f t="shared" si="385"/>
        <v>276879</v>
      </c>
    </row>
    <row r="1858" spans="1:17" s="34" customFormat="1" ht="15" x14ac:dyDescent="0.3">
      <c r="A1858" s="53">
        <v>89203</v>
      </c>
      <c r="B1858" s="54" t="s">
        <v>2184</v>
      </c>
      <c r="C1858" s="62">
        <v>6012.56</v>
      </c>
      <c r="D1858" s="35">
        <f t="shared" si="386"/>
        <v>8.313301812936305E-6</v>
      </c>
      <c r="E1858" s="61">
        <f t="shared" si="374"/>
        <v>48463</v>
      </c>
      <c r="F1858" s="36">
        <f t="shared" si="375"/>
        <v>86054</v>
      </c>
      <c r="G1858" s="36">
        <f t="shared" si="376"/>
        <v>16931</v>
      </c>
      <c r="H1858" s="37">
        <f t="shared" si="377"/>
        <v>134</v>
      </c>
      <c r="I1858" s="37">
        <f t="shared" si="378"/>
        <v>5191</v>
      </c>
      <c r="J1858" s="37">
        <f t="shared" si="379"/>
        <v>2291</v>
      </c>
      <c r="K1858" s="37">
        <f t="shared" si="380"/>
        <v>7616</v>
      </c>
      <c r="L1858" s="37"/>
      <c r="M1858" s="37">
        <f t="shared" si="381"/>
        <v>1742</v>
      </c>
      <c r="N1858" s="37">
        <f t="shared" si="382"/>
        <v>7752</v>
      </c>
      <c r="O1858" s="37">
        <f t="shared" si="383"/>
        <v>9494</v>
      </c>
      <c r="P1858" s="37">
        <f t="shared" si="384"/>
        <v>9494</v>
      </c>
      <c r="Q1858" s="37">
        <f t="shared" si="385"/>
        <v>8915</v>
      </c>
    </row>
    <row r="1859" spans="1:17" s="34" customFormat="1" ht="15" x14ac:dyDescent="0.3">
      <c r="A1859" s="53">
        <v>89204</v>
      </c>
      <c r="B1859" s="54" t="s">
        <v>2185</v>
      </c>
      <c r="C1859" s="62">
        <v>686624.91</v>
      </c>
      <c r="D1859" s="35">
        <f t="shared" si="386"/>
        <v>9.4936601199991798E-4</v>
      </c>
      <c r="E1859" s="61">
        <f t="shared" si="374"/>
        <v>5534383</v>
      </c>
      <c r="F1859" s="36">
        <f t="shared" si="375"/>
        <v>9827278</v>
      </c>
      <c r="G1859" s="36">
        <f t="shared" si="376"/>
        <v>1933550</v>
      </c>
      <c r="H1859" s="37">
        <f t="shared" si="377"/>
        <v>15343</v>
      </c>
      <c r="I1859" s="37">
        <f t="shared" si="378"/>
        <v>592812</v>
      </c>
      <c r="J1859" s="37">
        <f t="shared" si="379"/>
        <v>261626</v>
      </c>
      <c r="K1859" s="37">
        <f t="shared" si="380"/>
        <v>869781</v>
      </c>
      <c r="L1859" s="37"/>
      <c r="M1859" s="37">
        <f t="shared" si="381"/>
        <v>198988</v>
      </c>
      <c r="N1859" s="37">
        <f t="shared" si="382"/>
        <v>885285</v>
      </c>
      <c r="O1859" s="37">
        <f t="shared" si="383"/>
        <v>1084273</v>
      </c>
      <c r="P1859" s="37">
        <f t="shared" si="384"/>
        <v>1084273</v>
      </c>
      <c r="Q1859" s="37">
        <f t="shared" si="385"/>
        <v>1018057</v>
      </c>
    </row>
    <row r="1860" spans="1:17" s="34" customFormat="1" ht="15" x14ac:dyDescent="0.3">
      <c r="A1860" s="53">
        <v>89207</v>
      </c>
      <c r="B1860" s="54" t="s">
        <v>2186</v>
      </c>
      <c r="C1860" s="62">
        <v>2223.81</v>
      </c>
      <c r="D1860" s="35">
        <f t="shared" si="386"/>
        <v>3.0747641112314692E-6</v>
      </c>
      <c r="E1860" s="61">
        <f t="shared" si="374"/>
        <v>17925</v>
      </c>
      <c r="F1860" s="36">
        <f t="shared" si="375"/>
        <v>31828</v>
      </c>
      <c r="G1860" s="36">
        <f t="shared" si="376"/>
        <v>6262</v>
      </c>
      <c r="H1860" s="37">
        <f t="shared" si="377"/>
        <v>50</v>
      </c>
      <c r="I1860" s="37">
        <f t="shared" si="378"/>
        <v>1920</v>
      </c>
      <c r="J1860" s="37">
        <f t="shared" si="379"/>
        <v>847</v>
      </c>
      <c r="K1860" s="37">
        <f t="shared" si="380"/>
        <v>2817</v>
      </c>
      <c r="L1860" s="37"/>
      <c r="M1860" s="37">
        <f t="shared" si="381"/>
        <v>644</v>
      </c>
      <c r="N1860" s="37">
        <f t="shared" si="382"/>
        <v>2867</v>
      </c>
      <c r="O1860" s="37">
        <f t="shared" si="383"/>
        <v>3511</v>
      </c>
      <c r="P1860" s="37">
        <f t="shared" si="384"/>
        <v>3511</v>
      </c>
      <c r="Q1860" s="37">
        <f t="shared" si="385"/>
        <v>3297</v>
      </c>
    </row>
    <row r="1861" spans="1:17" s="34" customFormat="1" ht="15" x14ac:dyDescent="0.3">
      <c r="A1861" s="53">
        <v>89301</v>
      </c>
      <c r="B1861" s="54" t="s">
        <v>2187</v>
      </c>
      <c r="C1861" s="62">
        <v>9722.6</v>
      </c>
      <c r="D1861" s="35">
        <f t="shared" si="386"/>
        <v>1.3443010665416148E-5</v>
      </c>
      <c r="E1861" s="61">
        <f t="shared" si="374"/>
        <v>78367</v>
      </c>
      <c r="F1861" s="36">
        <f t="shared" si="375"/>
        <v>139154</v>
      </c>
      <c r="G1861" s="36">
        <f t="shared" si="376"/>
        <v>27379</v>
      </c>
      <c r="H1861" s="37">
        <f t="shared" si="377"/>
        <v>217</v>
      </c>
      <c r="I1861" s="37">
        <f t="shared" si="378"/>
        <v>8394</v>
      </c>
      <c r="J1861" s="37">
        <f t="shared" si="379"/>
        <v>3705</v>
      </c>
      <c r="K1861" s="37">
        <f t="shared" si="380"/>
        <v>12316</v>
      </c>
      <c r="L1861" s="37"/>
      <c r="M1861" s="37">
        <f t="shared" si="381"/>
        <v>2818</v>
      </c>
      <c r="N1861" s="37">
        <f t="shared" si="382"/>
        <v>12536</v>
      </c>
      <c r="O1861" s="37">
        <f t="shared" si="383"/>
        <v>15354</v>
      </c>
      <c r="P1861" s="37">
        <f t="shared" si="384"/>
        <v>15354</v>
      </c>
      <c r="Q1861" s="37">
        <f t="shared" si="385"/>
        <v>14416</v>
      </c>
    </row>
    <row r="1862" spans="1:17" s="34" customFormat="1" ht="15" x14ac:dyDescent="0.3">
      <c r="A1862" s="53">
        <v>89302</v>
      </c>
      <c r="B1862" s="54" t="s">
        <v>2188</v>
      </c>
      <c r="C1862" s="62">
        <v>6232.49</v>
      </c>
      <c r="D1862" s="35">
        <f t="shared" si="386"/>
        <v>8.6173893343446682E-6</v>
      </c>
      <c r="E1862" s="61">
        <f t="shared" si="374"/>
        <v>50236</v>
      </c>
      <c r="F1862" s="36">
        <f t="shared" si="375"/>
        <v>89202</v>
      </c>
      <c r="G1862" s="36">
        <f t="shared" si="376"/>
        <v>17551</v>
      </c>
      <c r="H1862" s="37">
        <f t="shared" si="377"/>
        <v>139</v>
      </c>
      <c r="I1862" s="37">
        <f t="shared" si="378"/>
        <v>5381</v>
      </c>
      <c r="J1862" s="37">
        <f t="shared" si="379"/>
        <v>2375</v>
      </c>
      <c r="K1862" s="37">
        <f t="shared" si="380"/>
        <v>7895</v>
      </c>
      <c r="L1862" s="37"/>
      <c r="M1862" s="37">
        <f t="shared" si="381"/>
        <v>1806</v>
      </c>
      <c r="N1862" s="37">
        <f t="shared" si="382"/>
        <v>8036</v>
      </c>
      <c r="O1862" s="37">
        <f t="shared" si="383"/>
        <v>9842</v>
      </c>
      <c r="P1862" s="37">
        <f t="shared" si="384"/>
        <v>9842</v>
      </c>
      <c r="Q1862" s="37">
        <f t="shared" si="385"/>
        <v>9241</v>
      </c>
    </row>
    <row r="1863" spans="1:17" s="34" customFormat="1" ht="15" x14ac:dyDescent="0.3">
      <c r="A1863" s="53">
        <v>89303</v>
      </c>
      <c r="B1863" s="54" t="s">
        <v>2189</v>
      </c>
      <c r="C1863" s="62">
        <v>4352.7299999999996</v>
      </c>
      <c r="D1863" s="35">
        <f t="shared" si="386"/>
        <v>6.018328000090184E-6</v>
      </c>
      <c r="E1863" s="61">
        <f t="shared" si="374"/>
        <v>35084</v>
      </c>
      <c r="F1863" s="36">
        <f t="shared" si="375"/>
        <v>62298</v>
      </c>
      <c r="G1863" s="36">
        <f t="shared" si="376"/>
        <v>12257</v>
      </c>
      <c r="H1863" s="37">
        <f t="shared" si="377"/>
        <v>97</v>
      </c>
      <c r="I1863" s="37">
        <f t="shared" si="378"/>
        <v>3758</v>
      </c>
      <c r="J1863" s="37">
        <f t="shared" si="379"/>
        <v>1659</v>
      </c>
      <c r="K1863" s="37">
        <f t="shared" si="380"/>
        <v>5514</v>
      </c>
      <c r="L1863" s="37"/>
      <c r="M1863" s="37">
        <f t="shared" si="381"/>
        <v>1261</v>
      </c>
      <c r="N1863" s="37">
        <f t="shared" si="382"/>
        <v>5612</v>
      </c>
      <c r="O1863" s="37">
        <f t="shared" si="383"/>
        <v>6873</v>
      </c>
      <c r="P1863" s="37">
        <f t="shared" si="384"/>
        <v>6873</v>
      </c>
      <c r="Q1863" s="37">
        <f t="shared" si="385"/>
        <v>6454</v>
      </c>
    </row>
    <row r="1864" spans="1:17" s="34" customFormat="1" ht="15" x14ac:dyDescent="0.3">
      <c r="A1864" s="53">
        <v>89304</v>
      </c>
      <c r="B1864" s="54" t="s">
        <v>2190</v>
      </c>
      <c r="C1864" s="62">
        <v>3500.99</v>
      </c>
      <c r="D1864" s="35">
        <f t="shared" si="386"/>
        <v>4.8406646277246077E-6</v>
      </c>
      <c r="E1864" s="61">
        <f t="shared" si="374"/>
        <v>28219</v>
      </c>
      <c r="F1864" s="36">
        <f t="shared" si="375"/>
        <v>50108</v>
      </c>
      <c r="G1864" s="36">
        <f t="shared" si="376"/>
        <v>9859</v>
      </c>
      <c r="H1864" s="37">
        <f t="shared" si="377"/>
        <v>78</v>
      </c>
      <c r="I1864" s="37">
        <f t="shared" si="378"/>
        <v>3023</v>
      </c>
      <c r="J1864" s="37">
        <f t="shared" si="379"/>
        <v>1334</v>
      </c>
      <c r="K1864" s="37">
        <f t="shared" si="380"/>
        <v>4435</v>
      </c>
      <c r="L1864" s="37"/>
      <c r="M1864" s="37">
        <f t="shared" si="381"/>
        <v>1015</v>
      </c>
      <c r="N1864" s="37">
        <f t="shared" si="382"/>
        <v>4514</v>
      </c>
      <c r="O1864" s="37">
        <f t="shared" si="383"/>
        <v>5529</v>
      </c>
      <c r="P1864" s="37">
        <f t="shared" si="384"/>
        <v>5529</v>
      </c>
      <c r="Q1864" s="37">
        <f t="shared" si="385"/>
        <v>5191</v>
      </c>
    </row>
    <row r="1865" spans="1:17" s="34" customFormat="1" ht="15" x14ac:dyDescent="0.3">
      <c r="A1865" s="53">
        <v>89305</v>
      </c>
      <c r="B1865" s="54" t="s">
        <v>2191</v>
      </c>
      <c r="C1865" s="62">
        <v>29555.11</v>
      </c>
      <c r="D1865" s="35">
        <f t="shared" si="386"/>
        <v>4.0864548469292925E-5</v>
      </c>
      <c r="E1865" s="61">
        <f t="shared" si="374"/>
        <v>238222</v>
      </c>
      <c r="F1865" s="36">
        <f t="shared" si="375"/>
        <v>423006</v>
      </c>
      <c r="G1865" s="36">
        <f t="shared" si="376"/>
        <v>83228</v>
      </c>
      <c r="H1865" s="37">
        <f t="shared" si="377"/>
        <v>660</v>
      </c>
      <c r="I1865" s="37">
        <f t="shared" si="378"/>
        <v>25517</v>
      </c>
      <c r="J1865" s="37">
        <f t="shared" si="379"/>
        <v>11261</v>
      </c>
      <c r="K1865" s="37">
        <f t="shared" si="380"/>
        <v>37438</v>
      </c>
      <c r="L1865" s="37"/>
      <c r="M1865" s="37">
        <f t="shared" si="381"/>
        <v>8565</v>
      </c>
      <c r="N1865" s="37">
        <f t="shared" si="382"/>
        <v>38106</v>
      </c>
      <c r="O1865" s="37">
        <f t="shared" si="383"/>
        <v>46671</v>
      </c>
      <c r="P1865" s="37">
        <f t="shared" si="384"/>
        <v>46671</v>
      </c>
      <c r="Q1865" s="37">
        <f t="shared" si="385"/>
        <v>43821</v>
      </c>
    </row>
    <row r="1866" spans="1:17" s="34" customFormat="1" ht="15" x14ac:dyDescent="0.3">
      <c r="A1866" s="53">
        <v>89306</v>
      </c>
      <c r="B1866" s="54" t="s">
        <v>2192</v>
      </c>
      <c r="C1866" s="62">
        <v>1653.63</v>
      </c>
      <c r="D1866" s="35">
        <f t="shared" si="386"/>
        <v>2.2864013460033431E-6</v>
      </c>
      <c r="E1866" s="61">
        <f t="shared" si="374"/>
        <v>13329</v>
      </c>
      <c r="F1866" s="36">
        <f t="shared" si="375"/>
        <v>23667</v>
      </c>
      <c r="G1866" s="36">
        <f t="shared" si="376"/>
        <v>4657</v>
      </c>
      <c r="H1866" s="37">
        <f t="shared" si="377"/>
        <v>37</v>
      </c>
      <c r="I1866" s="37">
        <f t="shared" si="378"/>
        <v>1428</v>
      </c>
      <c r="J1866" s="37">
        <f t="shared" si="379"/>
        <v>630</v>
      </c>
      <c r="K1866" s="37">
        <f t="shared" si="380"/>
        <v>2095</v>
      </c>
      <c r="L1866" s="37"/>
      <c r="M1866" s="37">
        <f t="shared" si="381"/>
        <v>479</v>
      </c>
      <c r="N1866" s="37">
        <f t="shared" si="382"/>
        <v>2132</v>
      </c>
      <c r="O1866" s="37">
        <f t="shared" si="383"/>
        <v>2611</v>
      </c>
      <c r="P1866" s="37">
        <f t="shared" si="384"/>
        <v>2611</v>
      </c>
      <c r="Q1866" s="37">
        <f t="shared" si="385"/>
        <v>2452</v>
      </c>
    </row>
    <row r="1867" spans="1:17" s="34" customFormat="1" ht="15" x14ac:dyDescent="0.3">
      <c r="A1867" s="53">
        <v>89308</v>
      </c>
      <c r="B1867" s="54" t="s">
        <v>2193</v>
      </c>
      <c r="C1867" s="62">
        <v>4976.3500000000004</v>
      </c>
      <c r="D1867" s="35">
        <f t="shared" si="386"/>
        <v>6.8805798988792756E-6</v>
      </c>
      <c r="E1867" s="61">
        <f t="shared" si="374"/>
        <v>40111</v>
      </c>
      <c r="F1867" s="36">
        <f t="shared" si="375"/>
        <v>71224</v>
      </c>
      <c r="G1867" s="36">
        <f t="shared" si="376"/>
        <v>14014</v>
      </c>
      <c r="H1867" s="37">
        <f t="shared" si="377"/>
        <v>111</v>
      </c>
      <c r="I1867" s="37">
        <f t="shared" si="378"/>
        <v>4296</v>
      </c>
      <c r="J1867" s="37">
        <f t="shared" si="379"/>
        <v>1896</v>
      </c>
      <c r="K1867" s="37">
        <f t="shared" si="380"/>
        <v>6303</v>
      </c>
      <c r="L1867" s="37"/>
      <c r="M1867" s="37">
        <f t="shared" si="381"/>
        <v>1442</v>
      </c>
      <c r="N1867" s="37">
        <f t="shared" si="382"/>
        <v>6416</v>
      </c>
      <c r="O1867" s="37">
        <f t="shared" si="383"/>
        <v>7858</v>
      </c>
      <c r="P1867" s="37">
        <f t="shared" si="384"/>
        <v>7858</v>
      </c>
      <c r="Q1867" s="37">
        <f t="shared" si="385"/>
        <v>7378</v>
      </c>
    </row>
    <row r="1868" spans="1:17" s="34" customFormat="1" ht="15" x14ac:dyDescent="0.3">
      <c r="A1868" s="53">
        <v>89546</v>
      </c>
      <c r="B1868" s="54" t="s">
        <v>2194</v>
      </c>
      <c r="C1868" s="62">
        <v>478256.8</v>
      </c>
      <c r="D1868" s="35">
        <f t="shared" si="386"/>
        <v>6.6126460650523487E-4</v>
      </c>
      <c r="E1868" s="61">
        <f t="shared" ref="E1868:E1931" si="387">ROUND(D1868*$E$10,0)</f>
        <v>3854879</v>
      </c>
      <c r="F1868" s="36">
        <f t="shared" ref="F1868:F1931" si="388">+ROUND(D1868*$F$10,0)</f>
        <v>6845022</v>
      </c>
      <c r="G1868" s="36">
        <f t="shared" ref="G1868:G1931" si="389">+ROUND(D1868*$G$10,0)</f>
        <v>1346781</v>
      </c>
      <c r="H1868" s="37">
        <f t="shared" ref="H1868:H1931" si="390">ROUND(D1868*$H$10,0)</f>
        <v>10687</v>
      </c>
      <c r="I1868" s="37">
        <f t="shared" ref="I1868:I1931" si="391">ROUND(D1868*$I$10,0)</f>
        <v>412913</v>
      </c>
      <c r="J1868" s="37">
        <f t="shared" ref="J1868:J1931" si="392">ROUND(D1868*$J$10,0)</f>
        <v>182231</v>
      </c>
      <c r="K1868" s="37">
        <f t="shared" ref="K1868:K1931" si="393">ROUND(SUM(H1868:J1868),0)</f>
        <v>605831</v>
      </c>
      <c r="L1868" s="37"/>
      <c r="M1868" s="37">
        <f t="shared" ref="M1868:M1931" si="394">ROUND(D1868*$M$10,0)</f>
        <v>138601</v>
      </c>
      <c r="N1868" s="37">
        <f t="shared" ref="N1868:N1931" si="395">ROUND(D1868*$N$10,0)</f>
        <v>616630</v>
      </c>
      <c r="O1868" s="37">
        <f t="shared" ref="O1868:O1931" si="396">ROUND(SUM(L1868:N1868),0)</f>
        <v>755231</v>
      </c>
      <c r="P1868" s="37">
        <f t="shared" ref="P1868:P1931" si="397">ROUND(SUM(M1868:N1868),0)</f>
        <v>755231</v>
      </c>
      <c r="Q1868" s="37">
        <f t="shared" ref="Q1868:Q1931" si="398">ROUND(D1868*$Q$10,0)</f>
        <v>709110</v>
      </c>
    </row>
    <row r="1869" spans="1:17" s="34" customFormat="1" ht="15" x14ac:dyDescent="0.3">
      <c r="A1869" s="53">
        <v>89547</v>
      </c>
      <c r="B1869" s="54" t="s">
        <v>2195</v>
      </c>
      <c r="C1869" s="62">
        <v>126713.26</v>
      </c>
      <c r="D1869" s="35">
        <f t="shared" ref="D1869:D1932" si="399">+C1869/$C$10</f>
        <v>1.7520084191776367E-4</v>
      </c>
      <c r="E1869" s="61">
        <f t="shared" si="387"/>
        <v>1021343</v>
      </c>
      <c r="F1869" s="36">
        <f t="shared" si="388"/>
        <v>1813576</v>
      </c>
      <c r="G1869" s="36">
        <f t="shared" si="389"/>
        <v>356827</v>
      </c>
      <c r="H1869" s="37">
        <f t="shared" si="390"/>
        <v>2831</v>
      </c>
      <c r="I1869" s="37">
        <f t="shared" si="391"/>
        <v>109400</v>
      </c>
      <c r="J1869" s="37">
        <f t="shared" si="392"/>
        <v>48282</v>
      </c>
      <c r="K1869" s="37">
        <f t="shared" si="393"/>
        <v>160513</v>
      </c>
      <c r="L1869" s="37"/>
      <c r="M1869" s="37">
        <f t="shared" si="394"/>
        <v>36722</v>
      </c>
      <c r="N1869" s="37">
        <f t="shared" si="395"/>
        <v>163375</v>
      </c>
      <c r="O1869" s="37">
        <f t="shared" si="396"/>
        <v>200097</v>
      </c>
      <c r="P1869" s="37">
        <f t="shared" si="397"/>
        <v>200097</v>
      </c>
      <c r="Q1869" s="37">
        <f t="shared" si="398"/>
        <v>187877</v>
      </c>
    </row>
    <row r="1870" spans="1:17" s="34" customFormat="1" ht="15" x14ac:dyDescent="0.3">
      <c r="A1870" s="53">
        <v>89701</v>
      </c>
      <c r="B1870" s="54" t="s">
        <v>2196</v>
      </c>
      <c r="C1870" s="62">
        <v>15610.06</v>
      </c>
      <c r="D1870" s="35">
        <f t="shared" si="399"/>
        <v>2.1583342219960296E-5</v>
      </c>
      <c r="E1870" s="61">
        <f t="shared" si="387"/>
        <v>125821</v>
      </c>
      <c r="F1870" s="36">
        <f t="shared" si="388"/>
        <v>223418</v>
      </c>
      <c r="G1870" s="36">
        <f t="shared" si="389"/>
        <v>43958</v>
      </c>
      <c r="H1870" s="37">
        <f t="shared" si="390"/>
        <v>349</v>
      </c>
      <c r="I1870" s="37">
        <f t="shared" si="391"/>
        <v>13477</v>
      </c>
      <c r="J1870" s="37">
        <f t="shared" si="392"/>
        <v>5948</v>
      </c>
      <c r="K1870" s="37">
        <f t="shared" si="393"/>
        <v>19774</v>
      </c>
      <c r="L1870" s="37"/>
      <c r="M1870" s="37">
        <f t="shared" si="394"/>
        <v>4524</v>
      </c>
      <c r="N1870" s="37">
        <f t="shared" si="395"/>
        <v>20126</v>
      </c>
      <c r="O1870" s="37">
        <f t="shared" si="396"/>
        <v>24650</v>
      </c>
      <c r="P1870" s="37">
        <f t="shared" si="397"/>
        <v>24650</v>
      </c>
      <c r="Q1870" s="37">
        <f t="shared" si="398"/>
        <v>23145</v>
      </c>
    </row>
    <row r="1871" spans="1:17" s="34" customFormat="1" ht="15" x14ac:dyDescent="0.3">
      <c r="A1871" s="53">
        <v>90201</v>
      </c>
      <c r="B1871" s="54" t="s">
        <v>2197</v>
      </c>
      <c r="C1871" s="62">
        <v>428483.02</v>
      </c>
      <c r="D1871" s="35">
        <f t="shared" si="399"/>
        <v>5.9244459381335452E-4</v>
      </c>
      <c r="E1871" s="61">
        <f t="shared" si="387"/>
        <v>3453689</v>
      </c>
      <c r="F1871" s="36">
        <f t="shared" si="388"/>
        <v>6132637</v>
      </c>
      <c r="G1871" s="36">
        <f t="shared" si="389"/>
        <v>1206617</v>
      </c>
      <c r="H1871" s="37">
        <f t="shared" si="390"/>
        <v>9575</v>
      </c>
      <c r="I1871" s="37">
        <f t="shared" si="391"/>
        <v>369940</v>
      </c>
      <c r="J1871" s="37">
        <f t="shared" si="392"/>
        <v>163266</v>
      </c>
      <c r="K1871" s="37">
        <f t="shared" si="393"/>
        <v>542781</v>
      </c>
      <c r="L1871" s="37"/>
      <c r="M1871" s="37">
        <f t="shared" si="394"/>
        <v>124177</v>
      </c>
      <c r="N1871" s="37">
        <f t="shared" si="395"/>
        <v>552455</v>
      </c>
      <c r="O1871" s="37">
        <f t="shared" si="396"/>
        <v>676632</v>
      </c>
      <c r="P1871" s="37">
        <f t="shared" si="397"/>
        <v>676632</v>
      </c>
      <c r="Q1871" s="37">
        <f t="shared" si="398"/>
        <v>635311</v>
      </c>
    </row>
    <row r="1872" spans="1:17" s="34" customFormat="1" ht="15" x14ac:dyDescent="0.3">
      <c r="A1872" s="53">
        <v>90203</v>
      </c>
      <c r="B1872" s="54" t="s">
        <v>2198</v>
      </c>
      <c r="C1872" s="62">
        <v>15190.23</v>
      </c>
      <c r="D1872" s="35">
        <f t="shared" si="399"/>
        <v>2.1002861775669502E-5</v>
      </c>
      <c r="E1872" s="61">
        <f t="shared" si="387"/>
        <v>122437</v>
      </c>
      <c r="F1872" s="36">
        <f t="shared" si="388"/>
        <v>217409</v>
      </c>
      <c r="G1872" s="36">
        <f t="shared" si="389"/>
        <v>42776</v>
      </c>
      <c r="H1872" s="37">
        <f t="shared" si="390"/>
        <v>339</v>
      </c>
      <c r="I1872" s="37">
        <f t="shared" si="391"/>
        <v>13115</v>
      </c>
      <c r="J1872" s="37">
        <f t="shared" si="392"/>
        <v>5788</v>
      </c>
      <c r="K1872" s="37">
        <f t="shared" si="393"/>
        <v>19242</v>
      </c>
      <c r="L1872" s="37"/>
      <c r="M1872" s="37">
        <f t="shared" si="394"/>
        <v>4402</v>
      </c>
      <c r="N1872" s="37">
        <f t="shared" si="395"/>
        <v>19585</v>
      </c>
      <c r="O1872" s="37">
        <f t="shared" si="396"/>
        <v>23987</v>
      </c>
      <c r="P1872" s="37">
        <f t="shared" si="397"/>
        <v>23987</v>
      </c>
      <c r="Q1872" s="37">
        <f t="shared" si="398"/>
        <v>22523</v>
      </c>
    </row>
    <row r="1873" spans="1:17" s="34" customFormat="1" ht="15" x14ac:dyDescent="0.3">
      <c r="A1873" s="53">
        <v>90210</v>
      </c>
      <c r="B1873" s="54" t="s">
        <v>2199</v>
      </c>
      <c r="C1873" s="62">
        <v>6130.78</v>
      </c>
      <c r="D1873" s="35">
        <f t="shared" si="399"/>
        <v>8.4767593984448602E-6</v>
      </c>
      <c r="E1873" s="61">
        <f t="shared" si="387"/>
        <v>49416</v>
      </c>
      <c r="F1873" s="36">
        <f t="shared" si="388"/>
        <v>87746</v>
      </c>
      <c r="G1873" s="36">
        <f t="shared" si="389"/>
        <v>17264</v>
      </c>
      <c r="H1873" s="37">
        <f t="shared" si="390"/>
        <v>137</v>
      </c>
      <c r="I1873" s="37">
        <f t="shared" si="391"/>
        <v>5293</v>
      </c>
      <c r="J1873" s="37">
        <f t="shared" si="392"/>
        <v>2336</v>
      </c>
      <c r="K1873" s="37">
        <f t="shared" si="393"/>
        <v>7766</v>
      </c>
      <c r="L1873" s="37"/>
      <c r="M1873" s="37">
        <f t="shared" si="394"/>
        <v>1777</v>
      </c>
      <c r="N1873" s="37">
        <f t="shared" si="395"/>
        <v>7905</v>
      </c>
      <c r="O1873" s="37">
        <f t="shared" si="396"/>
        <v>9682</v>
      </c>
      <c r="P1873" s="37">
        <f t="shared" si="397"/>
        <v>9682</v>
      </c>
      <c r="Q1873" s="37">
        <f t="shared" si="398"/>
        <v>9090</v>
      </c>
    </row>
    <row r="1874" spans="1:17" s="34" customFormat="1" ht="15" x14ac:dyDescent="0.3">
      <c r="A1874" s="53">
        <v>90301</v>
      </c>
      <c r="B1874" s="54" t="s">
        <v>2200</v>
      </c>
      <c r="C1874" s="62">
        <v>636669.44999999995</v>
      </c>
      <c r="D1874" s="35">
        <f t="shared" si="399"/>
        <v>8.8029479837642519E-4</v>
      </c>
      <c r="E1874" s="61">
        <f t="shared" si="387"/>
        <v>5131728</v>
      </c>
      <c r="F1874" s="36">
        <f t="shared" si="388"/>
        <v>9112293</v>
      </c>
      <c r="G1874" s="36">
        <f t="shared" si="389"/>
        <v>1792875</v>
      </c>
      <c r="H1874" s="37">
        <f t="shared" si="390"/>
        <v>14227</v>
      </c>
      <c r="I1874" s="37">
        <f t="shared" si="391"/>
        <v>549682</v>
      </c>
      <c r="J1874" s="37">
        <f t="shared" si="392"/>
        <v>242591</v>
      </c>
      <c r="K1874" s="37">
        <f t="shared" si="393"/>
        <v>806500</v>
      </c>
      <c r="L1874" s="37"/>
      <c r="M1874" s="37">
        <f t="shared" si="394"/>
        <v>184510</v>
      </c>
      <c r="N1874" s="37">
        <f t="shared" si="395"/>
        <v>820876</v>
      </c>
      <c r="O1874" s="37">
        <f t="shared" si="396"/>
        <v>1005386</v>
      </c>
      <c r="P1874" s="37">
        <f t="shared" si="397"/>
        <v>1005386</v>
      </c>
      <c r="Q1874" s="37">
        <f t="shared" si="398"/>
        <v>943988</v>
      </c>
    </row>
    <row r="1875" spans="1:17" s="34" customFormat="1" ht="15" x14ac:dyDescent="0.3">
      <c r="A1875" s="53">
        <v>90302</v>
      </c>
      <c r="B1875" s="54" t="s">
        <v>2201</v>
      </c>
      <c r="C1875" s="62">
        <v>10138.16</v>
      </c>
      <c r="D1875" s="35">
        <f t="shared" si="399"/>
        <v>1.4017587168832962E-5</v>
      </c>
      <c r="E1875" s="61">
        <f t="shared" si="387"/>
        <v>81716</v>
      </c>
      <c r="F1875" s="36">
        <f t="shared" si="388"/>
        <v>145102</v>
      </c>
      <c r="G1875" s="36">
        <f t="shared" si="389"/>
        <v>28549</v>
      </c>
      <c r="H1875" s="37">
        <f t="shared" si="390"/>
        <v>227</v>
      </c>
      <c r="I1875" s="37">
        <f t="shared" si="391"/>
        <v>8753</v>
      </c>
      <c r="J1875" s="37">
        <f t="shared" si="392"/>
        <v>3863</v>
      </c>
      <c r="K1875" s="37">
        <f t="shared" si="393"/>
        <v>12843</v>
      </c>
      <c r="L1875" s="37"/>
      <c r="M1875" s="37">
        <f t="shared" si="394"/>
        <v>2938</v>
      </c>
      <c r="N1875" s="37">
        <f t="shared" si="395"/>
        <v>13071</v>
      </c>
      <c r="O1875" s="37">
        <f t="shared" si="396"/>
        <v>16009</v>
      </c>
      <c r="P1875" s="37">
        <f t="shared" si="397"/>
        <v>16009</v>
      </c>
      <c r="Q1875" s="37">
        <f t="shared" si="398"/>
        <v>15032</v>
      </c>
    </row>
    <row r="1876" spans="1:17" s="34" customFormat="1" ht="15" x14ac:dyDescent="0.3">
      <c r="A1876" s="53">
        <v>90304</v>
      </c>
      <c r="B1876" s="54" t="s">
        <v>2202</v>
      </c>
      <c r="C1876" s="62">
        <v>14596.87</v>
      </c>
      <c r="D1876" s="35">
        <f t="shared" si="399"/>
        <v>2.0182449045696932E-5</v>
      </c>
      <c r="E1876" s="61">
        <f t="shared" si="387"/>
        <v>117655</v>
      </c>
      <c r="F1876" s="36">
        <f t="shared" si="388"/>
        <v>208917</v>
      </c>
      <c r="G1876" s="36">
        <f t="shared" si="389"/>
        <v>41105</v>
      </c>
      <c r="H1876" s="37">
        <f t="shared" si="390"/>
        <v>326</v>
      </c>
      <c r="I1876" s="37">
        <f t="shared" si="391"/>
        <v>12603</v>
      </c>
      <c r="J1876" s="37">
        <f t="shared" si="392"/>
        <v>5562</v>
      </c>
      <c r="K1876" s="37">
        <f t="shared" si="393"/>
        <v>18491</v>
      </c>
      <c r="L1876" s="37"/>
      <c r="M1876" s="37">
        <f t="shared" si="394"/>
        <v>4230</v>
      </c>
      <c r="N1876" s="37">
        <f t="shared" si="395"/>
        <v>18820</v>
      </c>
      <c r="O1876" s="37">
        <f t="shared" si="396"/>
        <v>23050</v>
      </c>
      <c r="P1876" s="37">
        <f t="shared" si="397"/>
        <v>23050</v>
      </c>
      <c r="Q1876" s="37">
        <f t="shared" si="398"/>
        <v>21643</v>
      </c>
    </row>
    <row r="1877" spans="1:17" s="34" customFormat="1" ht="15" x14ac:dyDescent="0.3">
      <c r="A1877" s="53">
        <v>90308</v>
      </c>
      <c r="B1877" s="54" t="s">
        <v>2203</v>
      </c>
      <c r="C1877" s="62">
        <v>12910.46</v>
      </c>
      <c r="D1877" s="35">
        <f t="shared" si="399"/>
        <v>1.7850724237902262E-5</v>
      </c>
      <c r="E1877" s="61">
        <f t="shared" si="387"/>
        <v>104062</v>
      </c>
      <c r="F1877" s="36">
        <f t="shared" si="388"/>
        <v>184780</v>
      </c>
      <c r="G1877" s="36">
        <f t="shared" si="389"/>
        <v>36356</v>
      </c>
      <c r="H1877" s="37">
        <f t="shared" si="390"/>
        <v>288</v>
      </c>
      <c r="I1877" s="37">
        <f t="shared" si="391"/>
        <v>11147</v>
      </c>
      <c r="J1877" s="37">
        <f t="shared" si="392"/>
        <v>4919</v>
      </c>
      <c r="K1877" s="37">
        <f t="shared" si="393"/>
        <v>16354</v>
      </c>
      <c r="L1877" s="37"/>
      <c r="M1877" s="37">
        <f t="shared" si="394"/>
        <v>3742</v>
      </c>
      <c r="N1877" s="37">
        <f t="shared" si="395"/>
        <v>16646</v>
      </c>
      <c r="O1877" s="37">
        <f t="shared" si="396"/>
        <v>20388</v>
      </c>
      <c r="P1877" s="37">
        <f t="shared" si="397"/>
        <v>20388</v>
      </c>
      <c r="Q1877" s="37">
        <f t="shared" si="398"/>
        <v>19142</v>
      </c>
    </row>
    <row r="1878" spans="1:17" s="34" customFormat="1" ht="15" x14ac:dyDescent="0.3">
      <c r="A1878" s="53">
        <v>90309</v>
      </c>
      <c r="B1878" s="54" t="s">
        <v>2204</v>
      </c>
      <c r="C1878" s="62">
        <v>3694.69</v>
      </c>
      <c r="D1878" s="35">
        <f t="shared" si="399"/>
        <v>5.1084850837642589E-6</v>
      </c>
      <c r="E1878" s="61">
        <f t="shared" si="387"/>
        <v>29780</v>
      </c>
      <c r="F1878" s="36">
        <f t="shared" si="388"/>
        <v>52880</v>
      </c>
      <c r="G1878" s="36">
        <f t="shared" si="389"/>
        <v>10404</v>
      </c>
      <c r="H1878" s="37">
        <f t="shared" si="390"/>
        <v>83</v>
      </c>
      <c r="I1878" s="37">
        <f t="shared" si="391"/>
        <v>3190</v>
      </c>
      <c r="J1878" s="37">
        <f t="shared" si="392"/>
        <v>1408</v>
      </c>
      <c r="K1878" s="37">
        <f t="shared" si="393"/>
        <v>4681</v>
      </c>
      <c r="L1878" s="37"/>
      <c r="M1878" s="37">
        <f t="shared" si="394"/>
        <v>1071</v>
      </c>
      <c r="N1878" s="37">
        <f t="shared" si="395"/>
        <v>4764</v>
      </c>
      <c r="O1878" s="37">
        <f t="shared" si="396"/>
        <v>5835</v>
      </c>
      <c r="P1878" s="37">
        <f t="shared" si="397"/>
        <v>5835</v>
      </c>
      <c r="Q1878" s="37">
        <f t="shared" si="398"/>
        <v>5478</v>
      </c>
    </row>
    <row r="1879" spans="1:17" s="34" customFormat="1" ht="15" x14ac:dyDescent="0.3">
      <c r="A1879" s="53">
        <v>90312</v>
      </c>
      <c r="B1879" s="54" t="s">
        <v>2205</v>
      </c>
      <c r="C1879" s="62">
        <v>396.48</v>
      </c>
      <c r="D1879" s="35">
        <f t="shared" si="399"/>
        <v>5.4819542803614198E-7</v>
      </c>
      <c r="E1879" s="61">
        <f t="shared" si="387"/>
        <v>3196</v>
      </c>
      <c r="F1879" s="36">
        <f t="shared" si="388"/>
        <v>5675</v>
      </c>
      <c r="G1879" s="36">
        <f t="shared" si="389"/>
        <v>1116</v>
      </c>
      <c r="H1879" s="37">
        <f t="shared" si="390"/>
        <v>9</v>
      </c>
      <c r="I1879" s="37">
        <f t="shared" si="391"/>
        <v>342</v>
      </c>
      <c r="J1879" s="37">
        <f t="shared" si="392"/>
        <v>151</v>
      </c>
      <c r="K1879" s="37">
        <f t="shared" si="393"/>
        <v>502</v>
      </c>
      <c r="L1879" s="37"/>
      <c r="M1879" s="37">
        <f t="shared" si="394"/>
        <v>115</v>
      </c>
      <c r="N1879" s="37">
        <f t="shared" si="395"/>
        <v>511</v>
      </c>
      <c r="O1879" s="37">
        <f t="shared" si="396"/>
        <v>626</v>
      </c>
      <c r="P1879" s="37">
        <f t="shared" si="397"/>
        <v>626</v>
      </c>
      <c r="Q1879" s="37">
        <f t="shared" si="398"/>
        <v>588</v>
      </c>
    </row>
    <row r="1880" spans="1:17" s="34" customFormat="1" ht="15" x14ac:dyDescent="0.3">
      <c r="A1880" s="53">
        <v>90313</v>
      </c>
      <c r="B1880" s="54" t="s">
        <v>2206</v>
      </c>
      <c r="C1880" s="62">
        <v>707.27</v>
      </c>
      <c r="D1880" s="35">
        <f t="shared" si="399"/>
        <v>9.7791106836945662E-7</v>
      </c>
      <c r="E1880" s="61">
        <f t="shared" si="387"/>
        <v>5701</v>
      </c>
      <c r="F1880" s="36">
        <f t="shared" si="388"/>
        <v>10123</v>
      </c>
      <c r="G1880" s="36">
        <f t="shared" si="389"/>
        <v>1992</v>
      </c>
      <c r="H1880" s="37">
        <f t="shared" si="390"/>
        <v>16</v>
      </c>
      <c r="I1880" s="37">
        <f t="shared" si="391"/>
        <v>611</v>
      </c>
      <c r="J1880" s="37">
        <f t="shared" si="392"/>
        <v>269</v>
      </c>
      <c r="K1880" s="37">
        <f t="shared" si="393"/>
        <v>896</v>
      </c>
      <c r="L1880" s="37"/>
      <c r="M1880" s="37">
        <f t="shared" si="394"/>
        <v>205</v>
      </c>
      <c r="N1880" s="37">
        <f t="shared" si="395"/>
        <v>912</v>
      </c>
      <c r="O1880" s="37">
        <f t="shared" si="396"/>
        <v>1117</v>
      </c>
      <c r="P1880" s="37">
        <f t="shared" si="397"/>
        <v>1117</v>
      </c>
      <c r="Q1880" s="37">
        <f t="shared" si="398"/>
        <v>1049</v>
      </c>
    </row>
    <row r="1881" spans="1:17" s="34" customFormat="1" ht="15" x14ac:dyDescent="0.3">
      <c r="A1881" s="53">
        <v>90315</v>
      </c>
      <c r="B1881" s="54" t="s">
        <v>2207</v>
      </c>
      <c r="C1881" s="62">
        <v>2501.44</v>
      </c>
      <c r="D1881" s="35">
        <f t="shared" si="399"/>
        <v>3.4586308805153526E-6</v>
      </c>
      <c r="E1881" s="61">
        <f t="shared" si="387"/>
        <v>20162</v>
      </c>
      <c r="F1881" s="36">
        <f t="shared" si="388"/>
        <v>35802</v>
      </c>
      <c r="G1881" s="36">
        <f t="shared" si="389"/>
        <v>7044</v>
      </c>
      <c r="H1881" s="37">
        <f t="shared" si="390"/>
        <v>56</v>
      </c>
      <c r="I1881" s="37">
        <f t="shared" si="391"/>
        <v>2160</v>
      </c>
      <c r="J1881" s="37">
        <f t="shared" si="392"/>
        <v>953</v>
      </c>
      <c r="K1881" s="37">
        <f t="shared" si="393"/>
        <v>3169</v>
      </c>
      <c r="L1881" s="37"/>
      <c r="M1881" s="37">
        <f t="shared" si="394"/>
        <v>725</v>
      </c>
      <c r="N1881" s="37">
        <f t="shared" si="395"/>
        <v>3225</v>
      </c>
      <c r="O1881" s="37">
        <f t="shared" si="396"/>
        <v>3950</v>
      </c>
      <c r="P1881" s="37">
        <f t="shared" si="397"/>
        <v>3950</v>
      </c>
      <c r="Q1881" s="37">
        <f t="shared" si="398"/>
        <v>3709</v>
      </c>
    </row>
    <row r="1882" spans="1:17" s="34" customFormat="1" ht="15" x14ac:dyDescent="0.3">
      <c r="A1882" s="53">
        <v>90316</v>
      </c>
      <c r="B1882" s="54" t="s">
        <v>2208</v>
      </c>
      <c r="C1882" s="62">
        <v>68588.289999999994</v>
      </c>
      <c r="D1882" s="35">
        <f t="shared" si="399"/>
        <v>9.4834006746411E-5</v>
      </c>
      <c r="E1882" s="61">
        <f t="shared" si="387"/>
        <v>552840</v>
      </c>
      <c r="F1882" s="36">
        <f t="shared" si="388"/>
        <v>981666</v>
      </c>
      <c r="G1882" s="36">
        <f t="shared" si="389"/>
        <v>193146</v>
      </c>
      <c r="H1882" s="37">
        <f t="shared" si="390"/>
        <v>1533</v>
      </c>
      <c r="I1882" s="37">
        <f t="shared" si="391"/>
        <v>59217</v>
      </c>
      <c r="J1882" s="37">
        <f t="shared" si="392"/>
        <v>26134</v>
      </c>
      <c r="K1882" s="37">
        <f t="shared" si="393"/>
        <v>86884</v>
      </c>
      <c r="L1882" s="37"/>
      <c r="M1882" s="37">
        <f t="shared" si="394"/>
        <v>19877</v>
      </c>
      <c r="N1882" s="37">
        <f t="shared" si="395"/>
        <v>88433</v>
      </c>
      <c r="O1882" s="37">
        <f t="shared" si="396"/>
        <v>108310</v>
      </c>
      <c r="P1882" s="37">
        <f t="shared" si="397"/>
        <v>108310</v>
      </c>
      <c r="Q1882" s="37">
        <f t="shared" si="398"/>
        <v>101696</v>
      </c>
    </row>
    <row r="1883" spans="1:17" s="34" customFormat="1" ht="15" x14ac:dyDescent="0.3">
      <c r="A1883" s="53">
        <v>90320</v>
      </c>
      <c r="B1883" s="54" t="s">
        <v>2209</v>
      </c>
      <c r="C1883" s="62">
        <v>500.7</v>
      </c>
      <c r="D1883" s="35">
        <f t="shared" si="399"/>
        <v>6.9229583035133247E-7</v>
      </c>
      <c r="E1883" s="61">
        <f t="shared" si="387"/>
        <v>4036</v>
      </c>
      <c r="F1883" s="36">
        <f t="shared" si="388"/>
        <v>7166</v>
      </c>
      <c r="G1883" s="36">
        <f t="shared" si="389"/>
        <v>1410</v>
      </c>
      <c r="H1883" s="37">
        <f t="shared" si="390"/>
        <v>11</v>
      </c>
      <c r="I1883" s="37">
        <f t="shared" si="391"/>
        <v>432</v>
      </c>
      <c r="J1883" s="37">
        <f t="shared" si="392"/>
        <v>191</v>
      </c>
      <c r="K1883" s="37">
        <f t="shared" si="393"/>
        <v>634</v>
      </c>
      <c r="L1883" s="37"/>
      <c r="M1883" s="37">
        <f t="shared" si="394"/>
        <v>145</v>
      </c>
      <c r="N1883" s="37">
        <f t="shared" si="395"/>
        <v>646</v>
      </c>
      <c r="O1883" s="37">
        <f t="shared" si="396"/>
        <v>791</v>
      </c>
      <c r="P1883" s="37">
        <f t="shared" si="397"/>
        <v>791</v>
      </c>
      <c r="Q1883" s="37">
        <f t="shared" si="398"/>
        <v>742</v>
      </c>
    </row>
    <row r="1884" spans="1:17" s="34" customFormat="1" ht="15" x14ac:dyDescent="0.3">
      <c r="A1884" s="53">
        <v>90546</v>
      </c>
      <c r="B1884" s="54" t="s">
        <v>2210</v>
      </c>
      <c r="C1884" s="62">
        <v>522783.66</v>
      </c>
      <c r="D1884" s="35">
        <f t="shared" si="399"/>
        <v>7.2282993407990536E-4</v>
      </c>
      <c r="E1884" s="61">
        <f t="shared" si="387"/>
        <v>4213778</v>
      </c>
      <c r="F1884" s="36">
        <f t="shared" si="388"/>
        <v>7482310</v>
      </c>
      <c r="G1884" s="36">
        <f t="shared" si="389"/>
        <v>1472170</v>
      </c>
      <c r="H1884" s="37">
        <f t="shared" si="390"/>
        <v>11682</v>
      </c>
      <c r="I1884" s="37">
        <f t="shared" si="391"/>
        <v>451356</v>
      </c>
      <c r="J1884" s="37">
        <f t="shared" si="392"/>
        <v>199197</v>
      </c>
      <c r="K1884" s="37">
        <f t="shared" si="393"/>
        <v>662235</v>
      </c>
      <c r="L1884" s="37"/>
      <c r="M1884" s="37">
        <f t="shared" si="394"/>
        <v>151505</v>
      </c>
      <c r="N1884" s="37">
        <f t="shared" si="395"/>
        <v>674039</v>
      </c>
      <c r="O1884" s="37">
        <f t="shared" si="396"/>
        <v>825544</v>
      </c>
      <c r="P1884" s="37">
        <f t="shared" si="397"/>
        <v>825544</v>
      </c>
      <c r="Q1884" s="37">
        <f t="shared" si="398"/>
        <v>775130</v>
      </c>
    </row>
    <row r="1885" spans="1:17" s="34" customFormat="1" ht="15" x14ac:dyDescent="0.3">
      <c r="A1885" s="53">
        <v>90549</v>
      </c>
      <c r="B1885" s="54" t="s">
        <v>2211</v>
      </c>
      <c r="C1885" s="62">
        <v>2929026.57</v>
      </c>
      <c r="D1885" s="35">
        <f t="shared" si="399"/>
        <v>4.0498359924091573E-3</v>
      </c>
      <c r="E1885" s="61">
        <f t="shared" si="387"/>
        <v>23608748</v>
      </c>
      <c r="F1885" s="36">
        <f t="shared" si="388"/>
        <v>41921516</v>
      </c>
      <c r="G1885" s="36">
        <f t="shared" si="389"/>
        <v>8248200</v>
      </c>
      <c r="H1885" s="37">
        <f t="shared" si="390"/>
        <v>65450</v>
      </c>
      <c r="I1885" s="37">
        <f t="shared" si="391"/>
        <v>2528835</v>
      </c>
      <c r="J1885" s="37">
        <f t="shared" si="392"/>
        <v>1116053</v>
      </c>
      <c r="K1885" s="37">
        <f t="shared" si="393"/>
        <v>3710338</v>
      </c>
      <c r="L1885" s="37"/>
      <c r="M1885" s="37">
        <f t="shared" si="394"/>
        <v>848847</v>
      </c>
      <c r="N1885" s="37">
        <f t="shared" si="395"/>
        <v>3776475</v>
      </c>
      <c r="O1885" s="37">
        <f t="shared" si="396"/>
        <v>4625322</v>
      </c>
      <c r="P1885" s="37">
        <f t="shared" si="397"/>
        <v>4625322</v>
      </c>
      <c r="Q1885" s="37">
        <f t="shared" si="398"/>
        <v>4342860</v>
      </c>
    </row>
    <row r="1886" spans="1:17" s="34" customFormat="1" ht="15" x14ac:dyDescent="0.3">
      <c r="A1886" s="53">
        <v>90551</v>
      </c>
      <c r="B1886" s="54" t="s">
        <v>2212</v>
      </c>
      <c r="C1886" s="62">
        <v>1326926.24</v>
      </c>
      <c r="D1886" s="35">
        <f t="shared" si="399"/>
        <v>1.8346824508403664E-3</v>
      </c>
      <c r="E1886" s="61">
        <f t="shared" si="387"/>
        <v>10695385</v>
      </c>
      <c r="F1886" s="36">
        <f t="shared" si="388"/>
        <v>18991552</v>
      </c>
      <c r="G1886" s="36">
        <f t="shared" si="389"/>
        <v>3736652</v>
      </c>
      <c r="H1886" s="37">
        <f t="shared" si="390"/>
        <v>29651</v>
      </c>
      <c r="I1886" s="37">
        <f t="shared" si="391"/>
        <v>1145629</v>
      </c>
      <c r="J1886" s="37">
        <f t="shared" si="392"/>
        <v>505601</v>
      </c>
      <c r="K1886" s="37">
        <f t="shared" si="393"/>
        <v>1680881</v>
      </c>
      <c r="L1886" s="37"/>
      <c r="M1886" s="37">
        <f t="shared" si="394"/>
        <v>384550</v>
      </c>
      <c r="N1886" s="37">
        <f t="shared" si="395"/>
        <v>1710843</v>
      </c>
      <c r="O1886" s="37">
        <f t="shared" si="396"/>
        <v>2095393</v>
      </c>
      <c r="P1886" s="37">
        <f t="shared" si="397"/>
        <v>2095393</v>
      </c>
      <c r="Q1886" s="37">
        <f t="shared" si="398"/>
        <v>1967430</v>
      </c>
    </row>
    <row r="1887" spans="1:17" s="34" customFormat="1" ht="15" x14ac:dyDescent="0.3">
      <c r="A1887" s="53">
        <v>90602</v>
      </c>
      <c r="B1887" s="54" t="s">
        <v>2213</v>
      </c>
      <c r="C1887" s="62">
        <v>25314.1</v>
      </c>
      <c r="D1887" s="35">
        <f t="shared" si="399"/>
        <v>3.5000690791085809E-5</v>
      </c>
      <c r="E1887" s="61">
        <f t="shared" si="387"/>
        <v>204039</v>
      </c>
      <c r="F1887" s="36">
        <f t="shared" si="388"/>
        <v>362307</v>
      </c>
      <c r="G1887" s="36">
        <f t="shared" si="389"/>
        <v>71285</v>
      </c>
      <c r="H1887" s="37">
        <f t="shared" si="390"/>
        <v>566</v>
      </c>
      <c r="I1887" s="37">
        <f t="shared" si="391"/>
        <v>21855</v>
      </c>
      <c r="J1887" s="37">
        <f t="shared" si="392"/>
        <v>9645</v>
      </c>
      <c r="K1887" s="37">
        <f t="shared" si="393"/>
        <v>32066</v>
      </c>
      <c r="L1887" s="37"/>
      <c r="M1887" s="37">
        <f t="shared" si="394"/>
        <v>7336</v>
      </c>
      <c r="N1887" s="37">
        <f t="shared" si="395"/>
        <v>32638</v>
      </c>
      <c r="O1887" s="37">
        <f t="shared" si="396"/>
        <v>39974</v>
      </c>
      <c r="P1887" s="37">
        <f t="shared" si="397"/>
        <v>39974</v>
      </c>
      <c r="Q1887" s="37">
        <f t="shared" si="398"/>
        <v>37533</v>
      </c>
    </row>
    <row r="1888" spans="1:17" s="34" customFormat="1" ht="15" x14ac:dyDescent="0.3">
      <c r="A1888" s="53">
        <v>90604</v>
      </c>
      <c r="B1888" s="54" t="s">
        <v>2214</v>
      </c>
      <c r="C1888" s="62">
        <v>31228.71</v>
      </c>
      <c r="D1888" s="35">
        <f t="shared" si="399"/>
        <v>4.3178561454465662E-5</v>
      </c>
      <c r="E1888" s="61">
        <f t="shared" si="387"/>
        <v>251712</v>
      </c>
      <c r="F1888" s="36">
        <f t="shared" si="388"/>
        <v>446959</v>
      </c>
      <c r="G1888" s="36">
        <f t="shared" si="389"/>
        <v>87941</v>
      </c>
      <c r="H1888" s="37">
        <f t="shared" si="390"/>
        <v>698</v>
      </c>
      <c r="I1888" s="37">
        <f t="shared" si="391"/>
        <v>26962</v>
      </c>
      <c r="J1888" s="37">
        <f t="shared" si="392"/>
        <v>11899</v>
      </c>
      <c r="K1888" s="37">
        <f t="shared" si="393"/>
        <v>39559</v>
      </c>
      <c r="L1888" s="37"/>
      <c r="M1888" s="37">
        <f t="shared" si="394"/>
        <v>9050</v>
      </c>
      <c r="N1888" s="37">
        <f t="shared" si="395"/>
        <v>40264</v>
      </c>
      <c r="O1888" s="37">
        <f t="shared" si="396"/>
        <v>49314</v>
      </c>
      <c r="P1888" s="37">
        <f t="shared" si="397"/>
        <v>49314</v>
      </c>
      <c r="Q1888" s="37">
        <f t="shared" si="398"/>
        <v>46303</v>
      </c>
    </row>
    <row r="1889" spans="1:17" s="34" customFormat="1" ht="15" x14ac:dyDescent="0.3">
      <c r="A1889" s="53">
        <v>90701</v>
      </c>
      <c r="B1889" s="54" t="s">
        <v>2215</v>
      </c>
      <c r="C1889" s="62">
        <v>163058.85</v>
      </c>
      <c r="D1889" s="35">
        <f t="shared" si="399"/>
        <v>2.2545428791069177E-4</v>
      </c>
      <c r="E1889" s="61">
        <f t="shared" si="387"/>
        <v>1314299</v>
      </c>
      <c r="F1889" s="36">
        <f t="shared" si="388"/>
        <v>2333770</v>
      </c>
      <c r="G1889" s="36">
        <f t="shared" si="389"/>
        <v>459177</v>
      </c>
      <c r="H1889" s="37">
        <f t="shared" si="390"/>
        <v>3644</v>
      </c>
      <c r="I1889" s="37">
        <f t="shared" si="391"/>
        <v>140780</v>
      </c>
      <c r="J1889" s="37">
        <f t="shared" si="392"/>
        <v>62131</v>
      </c>
      <c r="K1889" s="37">
        <f t="shared" si="393"/>
        <v>206555</v>
      </c>
      <c r="L1889" s="37"/>
      <c r="M1889" s="37">
        <f t="shared" si="394"/>
        <v>47255</v>
      </c>
      <c r="N1889" s="37">
        <f t="shared" si="395"/>
        <v>210236</v>
      </c>
      <c r="O1889" s="37">
        <f t="shared" si="396"/>
        <v>257491</v>
      </c>
      <c r="P1889" s="37">
        <f t="shared" si="397"/>
        <v>257491</v>
      </c>
      <c r="Q1889" s="37">
        <f t="shared" si="398"/>
        <v>241767</v>
      </c>
    </row>
    <row r="1890" spans="1:17" s="34" customFormat="1" ht="15" x14ac:dyDescent="0.3">
      <c r="A1890" s="53">
        <v>90702</v>
      </c>
      <c r="B1890" s="54" t="s">
        <v>2216</v>
      </c>
      <c r="C1890" s="62">
        <v>33.04</v>
      </c>
      <c r="D1890" s="35">
        <f t="shared" si="399"/>
        <v>4.5682952336345161E-8</v>
      </c>
      <c r="E1890" s="61">
        <f t="shared" si="387"/>
        <v>266</v>
      </c>
      <c r="F1890" s="36">
        <f t="shared" si="388"/>
        <v>473</v>
      </c>
      <c r="G1890" s="36">
        <f t="shared" si="389"/>
        <v>93</v>
      </c>
      <c r="H1890" s="37">
        <f t="shared" si="390"/>
        <v>1</v>
      </c>
      <c r="I1890" s="37">
        <f t="shared" si="391"/>
        <v>29</v>
      </c>
      <c r="J1890" s="37">
        <f t="shared" si="392"/>
        <v>13</v>
      </c>
      <c r="K1890" s="37">
        <f t="shared" si="393"/>
        <v>43</v>
      </c>
      <c r="L1890" s="37"/>
      <c r="M1890" s="37">
        <f t="shared" si="394"/>
        <v>10</v>
      </c>
      <c r="N1890" s="37">
        <f t="shared" si="395"/>
        <v>43</v>
      </c>
      <c r="O1890" s="37">
        <f t="shared" si="396"/>
        <v>53</v>
      </c>
      <c r="P1890" s="37">
        <f t="shared" si="397"/>
        <v>53</v>
      </c>
      <c r="Q1890" s="37">
        <f t="shared" si="398"/>
        <v>49</v>
      </c>
    </row>
    <row r="1891" spans="1:17" s="34" customFormat="1" ht="15" x14ac:dyDescent="0.3">
      <c r="A1891" s="53">
        <v>91201</v>
      </c>
      <c r="B1891" s="54" t="s">
        <v>2217</v>
      </c>
      <c r="C1891" s="62">
        <v>703016.8</v>
      </c>
      <c r="D1891" s="35">
        <f t="shared" si="399"/>
        <v>9.7203035611531186E-4</v>
      </c>
      <c r="E1891" s="61">
        <f t="shared" si="387"/>
        <v>5666506</v>
      </c>
      <c r="F1891" s="36">
        <f t="shared" si="388"/>
        <v>10061885</v>
      </c>
      <c r="G1891" s="36">
        <f t="shared" si="389"/>
        <v>1979710</v>
      </c>
      <c r="H1891" s="37">
        <f t="shared" si="390"/>
        <v>15709</v>
      </c>
      <c r="I1891" s="37">
        <f t="shared" si="391"/>
        <v>606964</v>
      </c>
      <c r="J1891" s="37">
        <f t="shared" si="392"/>
        <v>267872</v>
      </c>
      <c r="K1891" s="37">
        <f t="shared" si="393"/>
        <v>890545</v>
      </c>
      <c r="L1891" s="37"/>
      <c r="M1891" s="37">
        <f t="shared" si="394"/>
        <v>203738</v>
      </c>
      <c r="N1891" s="37">
        <f t="shared" si="395"/>
        <v>906419</v>
      </c>
      <c r="O1891" s="37">
        <f t="shared" si="396"/>
        <v>1110157</v>
      </c>
      <c r="P1891" s="37">
        <f t="shared" si="397"/>
        <v>1110157</v>
      </c>
      <c r="Q1891" s="37">
        <f t="shared" si="398"/>
        <v>1042361</v>
      </c>
    </row>
    <row r="1892" spans="1:17" s="34" customFormat="1" ht="15" x14ac:dyDescent="0.3">
      <c r="A1892" s="53">
        <v>91203</v>
      </c>
      <c r="B1892" s="54" t="s">
        <v>2218</v>
      </c>
      <c r="C1892" s="62">
        <v>10931.18</v>
      </c>
      <c r="D1892" s="35">
        <f t="shared" si="399"/>
        <v>1.5114060984261791E-5</v>
      </c>
      <c r="E1892" s="61">
        <f t="shared" si="387"/>
        <v>88108</v>
      </c>
      <c r="F1892" s="36">
        <f t="shared" si="388"/>
        <v>156452</v>
      </c>
      <c r="G1892" s="36">
        <f t="shared" si="389"/>
        <v>30782</v>
      </c>
      <c r="H1892" s="37">
        <f t="shared" si="390"/>
        <v>244</v>
      </c>
      <c r="I1892" s="37">
        <f t="shared" si="391"/>
        <v>9438</v>
      </c>
      <c r="J1892" s="37">
        <f t="shared" si="392"/>
        <v>4165</v>
      </c>
      <c r="K1892" s="37">
        <f t="shared" si="393"/>
        <v>13847</v>
      </c>
      <c r="L1892" s="37"/>
      <c r="M1892" s="37">
        <f t="shared" si="394"/>
        <v>3168</v>
      </c>
      <c r="N1892" s="37">
        <f t="shared" si="395"/>
        <v>14094</v>
      </c>
      <c r="O1892" s="37">
        <f t="shared" si="396"/>
        <v>17262</v>
      </c>
      <c r="P1892" s="37">
        <f t="shared" si="397"/>
        <v>17262</v>
      </c>
      <c r="Q1892" s="37">
        <f t="shared" si="398"/>
        <v>16208</v>
      </c>
    </row>
    <row r="1893" spans="1:17" s="34" customFormat="1" ht="15" x14ac:dyDescent="0.3">
      <c r="A1893" s="53">
        <v>91206</v>
      </c>
      <c r="B1893" s="54" t="s">
        <v>2219</v>
      </c>
      <c r="C1893" s="62">
        <v>7560.86</v>
      </c>
      <c r="D1893" s="35">
        <f t="shared" si="399"/>
        <v>1.045406800852841E-5</v>
      </c>
      <c r="E1893" s="61">
        <f t="shared" si="387"/>
        <v>60943</v>
      </c>
      <c r="F1893" s="36">
        <f t="shared" si="388"/>
        <v>108214</v>
      </c>
      <c r="G1893" s="36">
        <f t="shared" si="389"/>
        <v>21292</v>
      </c>
      <c r="H1893" s="37">
        <f t="shared" si="390"/>
        <v>169</v>
      </c>
      <c r="I1893" s="37">
        <f t="shared" si="391"/>
        <v>6528</v>
      </c>
      <c r="J1893" s="37">
        <f t="shared" si="392"/>
        <v>2881</v>
      </c>
      <c r="K1893" s="37">
        <f t="shared" si="393"/>
        <v>9578</v>
      </c>
      <c r="L1893" s="37"/>
      <c r="M1893" s="37">
        <f t="shared" si="394"/>
        <v>2191</v>
      </c>
      <c r="N1893" s="37">
        <f t="shared" si="395"/>
        <v>9748</v>
      </c>
      <c r="O1893" s="37">
        <f t="shared" si="396"/>
        <v>11939</v>
      </c>
      <c r="P1893" s="37">
        <f t="shared" si="397"/>
        <v>11939</v>
      </c>
      <c r="Q1893" s="37">
        <f t="shared" si="398"/>
        <v>11210</v>
      </c>
    </row>
    <row r="1894" spans="1:17" s="34" customFormat="1" ht="15" x14ac:dyDescent="0.3">
      <c r="A1894" s="53">
        <v>91301</v>
      </c>
      <c r="B1894" s="54" t="s">
        <v>2220</v>
      </c>
      <c r="C1894" s="62">
        <v>446582.49</v>
      </c>
      <c r="D1894" s="35">
        <f t="shared" si="399"/>
        <v>6.1746993356284329E-4</v>
      </c>
      <c r="E1894" s="61">
        <f t="shared" si="387"/>
        <v>3599576</v>
      </c>
      <c r="F1894" s="36">
        <f t="shared" si="388"/>
        <v>6391685</v>
      </c>
      <c r="G1894" s="36">
        <f t="shared" si="389"/>
        <v>1257586</v>
      </c>
      <c r="H1894" s="37">
        <f t="shared" si="390"/>
        <v>9979</v>
      </c>
      <c r="I1894" s="37">
        <f t="shared" si="391"/>
        <v>385566</v>
      </c>
      <c r="J1894" s="37">
        <f t="shared" si="392"/>
        <v>170162</v>
      </c>
      <c r="K1894" s="37">
        <f t="shared" si="393"/>
        <v>565707</v>
      </c>
      <c r="L1894" s="37"/>
      <c r="M1894" s="37">
        <f t="shared" si="394"/>
        <v>129422</v>
      </c>
      <c r="N1894" s="37">
        <f t="shared" si="395"/>
        <v>575791</v>
      </c>
      <c r="O1894" s="37">
        <f t="shared" si="396"/>
        <v>705213</v>
      </c>
      <c r="P1894" s="37">
        <f t="shared" si="397"/>
        <v>705213</v>
      </c>
      <c r="Q1894" s="37">
        <f t="shared" si="398"/>
        <v>662147</v>
      </c>
    </row>
    <row r="1895" spans="1:17" s="34" customFormat="1" ht="15" x14ac:dyDescent="0.3">
      <c r="A1895" s="53">
        <v>91303</v>
      </c>
      <c r="B1895" s="54" t="s">
        <v>2221</v>
      </c>
      <c r="C1895" s="62">
        <v>94075.61</v>
      </c>
      <c r="D1895" s="35">
        <f t="shared" si="399"/>
        <v>1.3007420119983646E-4</v>
      </c>
      <c r="E1895" s="61">
        <f t="shared" si="387"/>
        <v>758275</v>
      </c>
      <c r="F1895" s="36">
        <f t="shared" si="388"/>
        <v>1346451</v>
      </c>
      <c r="G1895" s="36">
        <f t="shared" si="389"/>
        <v>264919</v>
      </c>
      <c r="H1895" s="37">
        <f t="shared" si="390"/>
        <v>2102</v>
      </c>
      <c r="I1895" s="37">
        <f t="shared" si="391"/>
        <v>81222</v>
      </c>
      <c r="J1895" s="37">
        <f t="shared" si="392"/>
        <v>35846</v>
      </c>
      <c r="K1895" s="37">
        <f t="shared" si="393"/>
        <v>119170</v>
      </c>
      <c r="L1895" s="37"/>
      <c r="M1895" s="37">
        <f t="shared" si="394"/>
        <v>27264</v>
      </c>
      <c r="N1895" s="37">
        <f t="shared" si="395"/>
        <v>121294</v>
      </c>
      <c r="O1895" s="37">
        <f t="shared" si="396"/>
        <v>148558</v>
      </c>
      <c r="P1895" s="37">
        <f t="shared" si="397"/>
        <v>148558</v>
      </c>
      <c r="Q1895" s="37">
        <f t="shared" si="398"/>
        <v>139486</v>
      </c>
    </row>
    <row r="1896" spans="1:17" s="34" customFormat="1" ht="15" x14ac:dyDescent="0.3">
      <c r="A1896" s="53">
        <v>91304</v>
      </c>
      <c r="B1896" s="54" t="s">
        <v>2222</v>
      </c>
      <c r="C1896" s="62">
        <v>5326.62</v>
      </c>
      <c r="D1896" s="35">
        <f t="shared" si="399"/>
        <v>7.3648827958178839E-6</v>
      </c>
      <c r="E1896" s="61">
        <f t="shared" si="387"/>
        <v>42934</v>
      </c>
      <c r="F1896" s="36">
        <f t="shared" si="388"/>
        <v>76237</v>
      </c>
      <c r="G1896" s="36">
        <f t="shared" si="389"/>
        <v>15000</v>
      </c>
      <c r="H1896" s="37">
        <f t="shared" si="390"/>
        <v>119</v>
      </c>
      <c r="I1896" s="37">
        <f t="shared" si="391"/>
        <v>4599</v>
      </c>
      <c r="J1896" s="37">
        <f t="shared" si="392"/>
        <v>2030</v>
      </c>
      <c r="K1896" s="37">
        <f t="shared" si="393"/>
        <v>6748</v>
      </c>
      <c r="L1896" s="37"/>
      <c r="M1896" s="37">
        <f t="shared" si="394"/>
        <v>1544</v>
      </c>
      <c r="N1896" s="37">
        <f t="shared" si="395"/>
        <v>6868</v>
      </c>
      <c r="O1896" s="37">
        <f t="shared" si="396"/>
        <v>8412</v>
      </c>
      <c r="P1896" s="37">
        <f t="shared" si="397"/>
        <v>8412</v>
      </c>
      <c r="Q1896" s="37">
        <f t="shared" si="398"/>
        <v>7898</v>
      </c>
    </row>
    <row r="1897" spans="1:17" s="34" customFormat="1" ht="15" x14ac:dyDescent="0.3">
      <c r="A1897" s="53">
        <v>91305</v>
      </c>
      <c r="B1897" s="54" t="s">
        <v>2223</v>
      </c>
      <c r="C1897" s="62">
        <v>13672.96</v>
      </c>
      <c r="D1897" s="35">
        <f t="shared" si="399"/>
        <v>1.8904999393969549E-5</v>
      </c>
      <c r="E1897" s="61">
        <f t="shared" si="387"/>
        <v>110208</v>
      </c>
      <c r="F1897" s="36">
        <f t="shared" si="388"/>
        <v>195693</v>
      </c>
      <c r="G1897" s="36">
        <f t="shared" si="389"/>
        <v>38503</v>
      </c>
      <c r="H1897" s="37">
        <f t="shared" si="390"/>
        <v>306</v>
      </c>
      <c r="I1897" s="37">
        <f t="shared" si="391"/>
        <v>11805</v>
      </c>
      <c r="J1897" s="37">
        <f t="shared" si="392"/>
        <v>5210</v>
      </c>
      <c r="K1897" s="37">
        <f t="shared" si="393"/>
        <v>17321</v>
      </c>
      <c r="L1897" s="37"/>
      <c r="M1897" s="37">
        <f t="shared" si="394"/>
        <v>3962</v>
      </c>
      <c r="N1897" s="37">
        <f t="shared" si="395"/>
        <v>17629</v>
      </c>
      <c r="O1897" s="37">
        <f t="shared" si="396"/>
        <v>21591</v>
      </c>
      <c r="P1897" s="37">
        <f t="shared" si="397"/>
        <v>21591</v>
      </c>
      <c r="Q1897" s="37">
        <f t="shared" si="398"/>
        <v>20273</v>
      </c>
    </row>
    <row r="1898" spans="1:17" s="34" customFormat="1" ht="15" x14ac:dyDescent="0.3">
      <c r="A1898" s="53">
        <v>91306</v>
      </c>
      <c r="B1898" s="54" t="s">
        <v>2224</v>
      </c>
      <c r="C1898" s="62">
        <v>3823.32</v>
      </c>
      <c r="D1898" s="35">
        <f t="shared" si="399"/>
        <v>5.2863361176330268E-6</v>
      </c>
      <c r="E1898" s="61">
        <f t="shared" si="387"/>
        <v>30817</v>
      </c>
      <c r="F1898" s="36">
        <f t="shared" si="388"/>
        <v>54721</v>
      </c>
      <c r="G1898" s="36">
        <f t="shared" si="389"/>
        <v>10767</v>
      </c>
      <c r="H1898" s="37">
        <f t="shared" si="390"/>
        <v>85</v>
      </c>
      <c r="I1898" s="37">
        <f t="shared" si="391"/>
        <v>3301</v>
      </c>
      <c r="J1898" s="37">
        <f t="shared" si="392"/>
        <v>1457</v>
      </c>
      <c r="K1898" s="37">
        <f t="shared" si="393"/>
        <v>4843</v>
      </c>
      <c r="L1898" s="37"/>
      <c r="M1898" s="37">
        <f t="shared" si="394"/>
        <v>1108</v>
      </c>
      <c r="N1898" s="37">
        <f t="shared" si="395"/>
        <v>4930</v>
      </c>
      <c r="O1898" s="37">
        <f t="shared" si="396"/>
        <v>6038</v>
      </c>
      <c r="P1898" s="37">
        <f t="shared" si="397"/>
        <v>6038</v>
      </c>
      <c r="Q1898" s="37">
        <f t="shared" si="398"/>
        <v>5669</v>
      </c>
    </row>
    <row r="1899" spans="1:17" s="34" customFormat="1" ht="15" x14ac:dyDescent="0.3">
      <c r="A1899" s="53">
        <v>91307</v>
      </c>
      <c r="B1899" s="54" t="s">
        <v>2225</v>
      </c>
      <c r="C1899" s="62">
        <v>231733.55</v>
      </c>
      <c r="D1899" s="35">
        <f t="shared" si="399"/>
        <v>3.2040776995708408E-4</v>
      </c>
      <c r="E1899" s="61">
        <f t="shared" si="387"/>
        <v>1867835</v>
      </c>
      <c r="F1899" s="36">
        <f t="shared" si="388"/>
        <v>3316672</v>
      </c>
      <c r="G1899" s="36">
        <f t="shared" si="389"/>
        <v>652567</v>
      </c>
      <c r="H1899" s="37">
        <f t="shared" si="390"/>
        <v>5178</v>
      </c>
      <c r="I1899" s="37">
        <f t="shared" si="391"/>
        <v>200072</v>
      </c>
      <c r="J1899" s="37">
        <f t="shared" si="392"/>
        <v>88298</v>
      </c>
      <c r="K1899" s="37">
        <f t="shared" si="393"/>
        <v>293548</v>
      </c>
      <c r="L1899" s="37"/>
      <c r="M1899" s="37">
        <f t="shared" si="394"/>
        <v>67158</v>
      </c>
      <c r="N1899" s="37">
        <f t="shared" si="395"/>
        <v>298780</v>
      </c>
      <c r="O1899" s="37">
        <f t="shared" si="396"/>
        <v>365938</v>
      </c>
      <c r="P1899" s="37">
        <f t="shared" si="397"/>
        <v>365938</v>
      </c>
      <c r="Q1899" s="37">
        <f t="shared" si="398"/>
        <v>343591</v>
      </c>
    </row>
    <row r="1900" spans="1:17" s="34" customFormat="1" ht="15" x14ac:dyDescent="0.3">
      <c r="A1900" s="53">
        <v>91308</v>
      </c>
      <c r="B1900" s="54" t="s">
        <v>2226</v>
      </c>
      <c r="C1900" s="62">
        <v>5187.37</v>
      </c>
      <c r="D1900" s="35">
        <f t="shared" si="399"/>
        <v>7.172347955841005E-6</v>
      </c>
      <c r="E1900" s="61">
        <f t="shared" si="387"/>
        <v>41812</v>
      </c>
      <c r="F1900" s="36">
        <f t="shared" si="388"/>
        <v>74244</v>
      </c>
      <c r="G1900" s="36">
        <f t="shared" si="389"/>
        <v>14608</v>
      </c>
      <c r="H1900" s="37">
        <f t="shared" si="390"/>
        <v>116</v>
      </c>
      <c r="I1900" s="37">
        <f t="shared" si="391"/>
        <v>4479</v>
      </c>
      <c r="J1900" s="37">
        <f t="shared" si="392"/>
        <v>1977</v>
      </c>
      <c r="K1900" s="37">
        <f t="shared" si="393"/>
        <v>6572</v>
      </c>
      <c r="L1900" s="37"/>
      <c r="M1900" s="37">
        <f t="shared" si="394"/>
        <v>1503</v>
      </c>
      <c r="N1900" s="37">
        <f t="shared" si="395"/>
        <v>6688</v>
      </c>
      <c r="O1900" s="37">
        <f t="shared" si="396"/>
        <v>8191</v>
      </c>
      <c r="P1900" s="37">
        <f t="shared" si="397"/>
        <v>8191</v>
      </c>
      <c r="Q1900" s="37">
        <f t="shared" si="398"/>
        <v>7691</v>
      </c>
    </row>
    <row r="1901" spans="1:17" s="34" customFormat="1" ht="15" x14ac:dyDescent="0.3">
      <c r="A1901" s="53">
        <v>91309</v>
      </c>
      <c r="B1901" s="54" t="s">
        <v>2227</v>
      </c>
      <c r="C1901" s="62">
        <v>56.65</v>
      </c>
      <c r="D1901" s="35">
        <f t="shared" si="399"/>
        <v>7.8327459136015539E-8</v>
      </c>
      <c r="E1901" s="61">
        <f t="shared" si="387"/>
        <v>457</v>
      </c>
      <c r="F1901" s="36">
        <f t="shared" si="388"/>
        <v>811</v>
      </c>
      <c r="G1901" s="36">
        <f t="shared" si="389"/>
        <v>160</v>
      </c>
      <c r="H1901" s="37">
        <f t="shared" si="390"/>
        <v>1</v>
      </c>
      <c r="I1901" s="37">
        <f t="shared" si="391"/>
        <v>49</v>
      </c>
      <c r="J1901" s="37">
        <f t="shared" si="392"/>
        <v>22</v>
      </c>
      <c r="K1901" s="37">
        <f t="shared" si="393"/>
        <v>72</v>
      </c>
      <c r="L1901" s="37"/>
      <c r="M1901" s="37">
        <f t="shared" si="394"/>
        <v>16</v>
      </c>
      <c r="N1901" s="37">
        <f t="shared" si="395"/>
        <v>73</v>
      </c>
      <c r="O1901" s="37">
        <f t="shared" si="396"/>
        <v>89</v>
      </c>
      <c r="P1901" s="37">
        <f t="shared" si="397"/>
        <v>89</v>
      </c>
      <c r="Q1901" s="37">
        <f t="shared" si="398"/>
        <v>84</v>
      </c>
    </row>
    <row r="1902" spans="1:17" s="34" customFormat="1" ht="15" x14ac:dyDescent="0.3">
      <c r="A1902" s="53">
        <v>91311</v>
      </c>
      <c r="B1902" s="54" t="s">
        <v>2228</v>
      </c>
      <c r="C1902" s="62">
        <v>7235.47</v>
      </c>
      <c r="D1902" s="35">
        <f t="shared" si="399"/>
        <v>1.0004165591436301E-5</v>
      </c>
      <c r="E1902" s="61">
        <f t="shared" si="387"/>
        <v>58320</v>
      </c>
      <c r="F1902" s="36">
        <f t="shared" si="388"/>
        <v>103557</v>
      </c>
      <c r="G1902" s="36">
        <f t="shared" si="389"/>
        <v>20375</v>
      </c>
      <c r="H1902" s="37">
        <f t="shared" si="390"/>
        <v>162</v>
      </c>
      <c r="I1902" s="37">
        <f t="shared" si="391"/>
        <v>6247</v>
      </c>
      <c r="J1902" s="37">
        <f t="shared" si="392"/>
        <v>2757</v>
      </c>
      <c r="K1902" s="37">
        <f t="shared" si="393"/>
        <v>9166</v>
      </c>
      <c r="L1902" s="37"/>
      <c r="M1902" s="37">
        <f t="shared" si="394"/>
        <v>2097</v>
      </c>
      <c r="N1902" s="37">
        <f t="shared" si="395"/>
        <v>9329</v>
      </c>
      <c r="O1902" s="37">
        <f t="shared" si="396"/>
        <v>11426</v>
      </c>
      <c r="P1902" s="37">
        <f t="shared" si="397"/>
        <v>11426</v>
      </c>
      <c r="Q1902" s="37">
        <f t="shared" si="398"/>
        <v>10728</v>
      </c>
    </row>
    <row r="1903" spans="1:17" s="34" customFormat="1" ht="15" x14ac:dyDescent="0.3">
      <c r="A1903" s="53">
        <v>91312</v>
      </c>
      <c r="B1903" s="54" t="s">
        <v>2229</v>
      </c>
      <c r="C1903" s="62">
        <v>1311.06</v>
      </c>
      <c r="D1903" s="35">
        <f t="shared" si="399"/>
        <v>1.8127448998210862E-6</v>
      </c>
      <c r="E1903" s="61">
        <f t="shared" si="387"/>
        <v>10567</v>
      </c>
      <c r="F1903" s="36">
        <f t="shared" si="388"/>
        <v>18764</v>
      </c>
      <c r="G1903" s="36">
        <f t="shared" si="389"/>
        <v>3692</v>
      </c>
      <c r="H1903" s="37">
        <f t="shared" si="390"/>
        <v>29</v>
      </c>
      <c r="I1903" s="37">
        <f t="shared" si="391"/>
        <v>1132</v>
      </c>
      <c r="J1903" s="37">
        <f t="shared" si="392"/>
        <v>500</v>
      </c>
      <c r="K1903" s="37">
        <f t="shared" si="393"/>
        <v>1661</v>
      </c>
      <c r="L1903" s="37"/>
      <c r="M1903" s="37">
        <f t="shared" si="394"/>
        <v>380</v>
      </c>
      <c r="N1903" s="37">
        <f t="shared" si="395"/>
        <v>1690</v>
      </c>
      <c r="O1903" s="37">
        <f t="shared" si="396"/>
        <v>2070</v>
      </c>
      <c r="P1903" s="37">
        <f t="shared" si="397"/>
        <v>2070</v>
      </c>
      <c r="Q1903" s="37">
        <f t="shared" si="398"/>
        <v>1944</v>
      </c>
    </row>
    <row r="1904" spans="1:17" s="34" customFormat="1" ht="15" x14ac:dyDescent="0.3">
      <c r="A1904" s="53">
        <v>91313</v>
      </c>
      <c r="B1904" s="54" t="s">
        <v>2230</v>
      </c>
      <c r="C1904" s="62">
        <v>8378.77</v>
      </c>
      <c r="D1904" s="35">
        <f t="shared" si="399"/>
        <v>1.1584956130363159E-5</v>
      </c>
      <c r="E1904" s="61">
        <f t="shared" si="387"/>
        <v>67535</v>
      </c>
      <c r="F1904" s="36">
        <f t="shared" si="388"/>
        <v>119921</v>
      </c>
      <c r="G1904" s="36">
        <f t="shared" si="389"/>
        <v>23595</v>
      </c>
      <c r="H1904" s="37">
        <f t="shared" si="390"/>
        <v>187</v>
      </c>
      <c r="I1904" s="37">
        <f t="shared" si="391"/>
        <v>7234</v>
      </c>
      <c r="J1904" s="37">
        <f t="shared" si="392"/>
        <v>3193</v>
      </c>
      <c r="K1904" s="37">
        <f t="shared" si="393"/>
        <v>10614</v>
      </c>
      <c r="L1904" s="37"/>
      <c r="M1904" s="37">
        <f t="shared" si="394"/>
        <v>2428</v>
      </c>
      <c r="N1904" s="37">
        <f t="shared" si="395"/>
        <v>10803</v>
      </c>
      <c r="O1904" s="37">
        <f t="shared" si="396"/>
        <v>13231</v>
      </c>
      <c r="P1904" s="37">
        <f t="shared" si="397"/>
        <v>13231</v>
      </c>
      <c r="Q1904" s="37">
        <f t="shared" si="398"/>
        <v>12423</v>
      </c>
    </row>
    <row r="1905" spans="1:17" s="34" customFormat="1" ht="15" x14ac:dyDescent="0.3">
      <c r="A1905" s="53">
        <v>91318</v>
      </c>
      <c r="B1905" s="54" t="s">
        <v>2231</v>
      </c>
      <c r="C1905" s="62">
        <v>67.02</v>
      </c>
      <c r="D1905" s="35">
        <f t="shared" si="399"/>
        <v>9.2665601258530654E-8</v>
      </c>
      <c r="E1905" s="61">
        <f t="shared" si="387"/>
        <v>540</v>
      </c>
      <c r="F1905" s="36">
        <f t="shared" si="388"/>
        <v>959</v>
      </c>
      <c r="G1905" s="36">
        <f t="shared" si="389"/>
        <v>189</v>
      </c>
      <c r="H1905" s="37">
        <f t="shared" si="390"/>
        <v>1</v>
      </c>
      <c r="I1905" s="37">
        <f t="shared" si="391"/>
        <v>58</v>
      </c>
      <c r="J1905" s="37">
        <f t="shared" si="392"/>
        <v>26</v>
      </c>
      <c r="K1905" s="37">
        <f t="shared" si="393"/>
        <v>85</v>
      </c>
      <c r="L1905" s="37"/>
      <c r="M1905" s="37">
        <f t="shared" si="394"/>
        <v>19</v>
      </c>
      <c r="N1905" s="37">
        <f t="shared" si="395"/>
        <v>86</v>
      </c>
      <c r="O1905" s="37">
        <f t="shared" si="396"/>
        <v>105</v>
      </c>
      <c r="P1905" s="37">
        <f t="shared" si="397"/>
        <v>105</v>
      </c>
      <c r="Q1905" s="37">
        <f t="shared" si="398"/>
        <v>99</v>
      </c>
    </row>
    <row r="1906" spans="1:17" s="34" customFormat="1" ht="15" x14ac:dyDescent="0.3">
      <c r="A1906" s="53">
        <v>91319</v>
      </c>
      <c r="B1906" s="54" t="s">
        <v>2232</v>
      </c>
      <c r="C1906" s="62">
        <v>1019.52</v>
      </c>
      <c r="D1906" s="35">
        <f t="shared" si="399"/>
        <v>1.4096453863786507E-6</v>
      </c>
      <c r="E1906" s="61">
        <f t="shared" si="387"/>
        <v>8218</v>
      </c>
      <c r="F1906" s="36">
        <f t="shared" si="388"/>
        <v>14592</v>
      </c>
      <c r="G1906" s="36">
        <f t="shared" si="389"/>
        <v>2871</v>
      </c>
      <c r="H1906" s="37">
        <f t="shared" si="390"/>
        <v>23</v>
      </c>
      <c r="I1906" s="37">
        <f t="shared" si="391"/>
        <v>880</v>
      </c>
      <c r="J1906" s="37">
        <f t="shared" si="392"/>
        <v>388</v>
      </c>
      <c r="K1906" s="37">
        <f t="shared" si="393"/>
        <v>1291</v>
      </c>
      <c r="L1906" s="37"/>
      <c r="M1906" s="37">
        <f t="shared" si="394"/>
        <v>295</v>
      </c>
      <c r="N1906" s="37">
        <f t="shared" si="395"/>
        <v>1314</v>
      </c>
      <c r="O1906" s="37">
        <f t="shared" si="396"/>
        <v>1609</v>
      </c>
      <c r="P1906" s="37">
        <f t="shared" si="397"/>
        <v>1609</v>
      </c>
      <c r="Q1906" s="37">
        <f t="shared" si="398"/>
        <v>1512</v>
      </c>
    </row>
    <row r="1907" spans="1:17" s="34" customFormat="1" ht="15" x14ac:dyDescent="0.3">
      <c r="A1907" s="53">
        <v>91320</v>
      </c>
      <c r="B1907" s="54" t="s">
        <v>2233</v>
      </c>
      <c r="C1907" s="62">
        <v>838.84</v>
      </c>
      <c r="D1907" s="35">
        <f t="shared" si="399"/>
        <v>1.159827110708831E-6</v>
      </c>
      <c r="E1907" s="61">
        <f t="shared" si="387"/>
        <v>6761</v>
      </c>
      <c r="F1907" s="36">
        <f t="shared" si="388"/>
        <v>12006</v>
      </c>
      <c r="G1907" s="36">
        <f t="shared" si="389"/>
        <v>2362</v>
      </c>
      <c r="H1907" s="37">
        <f t="shared" si="390"/>
        <v>19</v>
      </c>
      <c r="I1907" s="37">
        <f t="shared" si="391"/>
        <v>724</v>
      </c>
      <c r="J1907" s="37">
        <f t="shared" si="392"/>
        <v>320</v>
      </c>
      <c r="K1907" s="37">
        <f t="shared" si="393"/>
        <v>1063</v>
      </c>
      <c r="L1907" s="37"/>
      <c r="M1907" s="37">
        <f t="shared" si="394"/>
        <v>243</v>
      </c>
      <c r="N1907" s="37">
        <f t="shared" si="395"/>
        <v>1082</v>
      </c>
      <c r="O1907" s="37">
        <f t="shared" si="396"/>
        <v>1325</v>
      </c>
      <c r="P1907" s="37">
        <f t="shared" si="397"/>
        <v>1325</v>
      </c>
      <c r="Q1907" s="37">
        <f t="shared" si="398"/>
        <v>1244</v>
      </c>
    </row>
    <row r="1908" spans="1:17" s="34" customFormat="1" ht="15" x14ac:dyDescent="0.3">
      <c r="A1908" s="53">
        <v>91562</v>
      </c>
      <c r="B1908" s="54" t="s">
        <v>2234</v>
      </c>
      <c r="C1908" s="62">
        <v>2432023.0499999998</v>
      </c>
      <c r="D1908" s="35">
        <f t="shared" si="399"/>
        <v>3.3626511220957258E-3</v>
      </c>
      <c r="E1908" s="61">
        <f t="shared" si="387"/>
        <v>19602765</v>
      </c>
      <c r="F1908" s="36">
        <f t="shared" si="388"/>
        <v>34808183</v>
      </c>
      <c r="G1908" s="36">
        <f t="shared" si="389"/>
        <v>6848628</v>
      </c>
      <c r="H1908" s="37">
        <f t="shared" si="390"/>
        <v>54344</v>
      </c>
      <c r="I1908" s="37">
        <f t="shared" si="391"/>
        <v>2099737</v>
      </c>
      <c r="J1908" s="37">
        <f t="shared" si="392"/>
        <v>926679</v>
      </c>
      <c r="K1908" s="37">
        <f t="shared" si="393"/>
        <v>3080760</v>
      </c>
      <c r="L1908" s="37"/>
      <c r="M1908" s="37">
        <f t="shared" si="394"/>
        <v>704813</v>
      </c>
      <c r="N1908" s="37">
        <f t="shared" si="395"/>
        <v>3135675</v>
      </c>
      <c r="O1908" s="37">
        <f t="shared" si="396"/>
        <v>3840488</v>
      </c>
      <c r="P1908" s="37">
        <f t="shared" si="397"/>
        <v>3840488</v>
      </c>
      <c r="Q1908" s="37">
        <f t="shared" si="398"/>
        <v>3605955</v>
      </c>
    </row>
    <row r="1909" spans="1:17" s="34" customFormat="1" ht="15" x14ac:dyDescent="0.3">
      <c r="A1909" s="53">
        <v>91563</v>
      </c>
      <c r="B1909" s="54" t="s">
        <v>2235</v>
      </c>
      <c r="C1909" s="62">
        <v>353969.82</v>
      </c>
      <c r="D1909" s="35">
        <f t="shared" si="399"/>
        <v>4.8941847504735706E-4</v>
      </c>
      <c r="E1909" s="61">
        <f t="shared" si="387"/>
        <v>2853093</v>
      </c>
      <c r="F1909" s="36">
        <f t="shared" si="388"/>
        <v>5066172</v>
      </c>
      <c r="G1909" s="36">
        <f t="shared" si="389"/>
        <v>996786</v>
      </c>
      <c r="H1909" s="37">
        <f t="shared" si="390"/>
        <v>7910</v>
      </c>
      <c r="I1909" s="37">
        <f t="shared" si="391"/>
        <v>305607</v>
      </c>
      <c r="J1909" s="37">
        <f t="shared" si="392"/>
        <v>134874</v>
      </c>
      <c r="K1909" s="37">
        <f t="shared" si="393"/>
        <v>448391</v>
      </c>
      <c r="L1909" s="37"/>
      <c r="M1909" s="37">
        <f t="shared" si="394"/>
        <v>102582</v>
      </c>
      <c r="N1909" s="37">
        <f t="shared" si="395"/>
        <v>456383</v>
      </c>
      <c r="O1909" s="37">
        <f t="shared" si="396"/>
        <v>558965</v>
      </c>
      <c r="P1909" s="37">
        <f t="shared" si="397"/>
        <v>558965</v>
      </c>
      <c r="Q1909" s="37">
        <f t="shared" si="398"/>
        <v>524830</v>
      </c>
    </row>
    <row r="1910" spans="1:17" s="34" customFormat="1" ht="15" x14ac:dyDescent="0.3">
      <c r="A1910" s="53">
        <v>91565</v>
      </c>
      <c r="B1910" s="54" t="s">
        <v>2236</v>
      </c>
      <c r="C1910" s="62">
        <v>339618.44</v>
      </c>
      <c r="D1910" s="35">
        <f t="shared" si="399"/>
        <v>4.6957545420895584E-4</v>
      </c>
      <c r="E1910" s="61">
        <f t="shared" si="387"/>
        <v>2737417</v>
      </c>
      <c r="F1910" s="36">
        <f t="shared" si="388"/>
        <v>4860768</v>
      </c>
      <c r="G1910" s="36">
        <f t="shared" si="389"/>
        <v>956373</v>
      </c>
      <c r="H1910" s="37">
        <f t="shared" si="390"/>
        <v>7589</v>
      </c>
      <c r="I1910" s="37">
        <f t="shared" si="391"/>
        <v>293217</v>
      </c>
      <c r="J1910" s="37">
        <f t="shared" si="392"/>
        <v>129406</v>
      </c>
      <c r="K1910" s="37">
        <f t="shared" si="393"/>
        <v>430212</v>
      </c>
      <c r="L1910" s="37"/>
      <c r="M1910" s="37">
        <f t="shared" si="394"/>
        <v>98423</v>
      </c>
      <c r="N1910" s="37">
        <f t="shared" si="395"/>
        <v>437879</v>
      </c>
      <c r="O1910" s="37">
        <f t="shared" si="396"/>
        <v>536302</v>
      </c>
      <c r="P1910" s="37">
        <f t="shared" si="397"/>
        <v>536302</v>
      </c>
      <c r="Q1910" s="37">
        <f t="shared" si="398"/>
        <v>503551</v>
      </c>
    </row>
    <row r="1911" spans="1:17" s="34" customFormat="1" ht="15" x14ac:dyDescent="0.3">
      <c r="A1911" s="53">
        <v>91566</v>
      </c>
      <c r="B1911" s="54" t="s">
        <v>2237</v>
      </c>
      <c r="C1911" s="62">
        <v>1769237.99</v>
      </c>
      <c r="D1911" s="35">
        <f t="shared" si="399"/>
        <v>2.4462474203638352E-3</v>
      </c>
      <c r="E1911" s="61">
        <f t="shared" si="387"/>
        <v>14260538</v>
      </c>
      <c r="F1911" s="36">
        <f t="shared" si="388"/>
        <v>25322112</v>
      </c>
      <c r="G1911" s="36">
        <f t="shared" si="389"/>
        <v>4982211</v>
      </c>
      <c r="H1911" s="37">
        <f t="shared" si="390"/>
        <v>39534</v>
      </c>
      <c r="I1911" s="37">
        <f t="shared" si="391"/>
        <v>1527508</v>
      </c>
      <c r="J1911" s="37">
        <f t="shared" si="392"/>
        <v>674136</v>
      </c>
      <c r="K1911" s="37">
        <f t="shared" si="393"/>
        <v>2241178</v>
      </c>
      <c r="L1911" s="37"/>
      <c r="M1911" s="37">
        <f t="shared" si="394"/>
        <v>512735</v>
      </c>
      <c r="N1911" s="37">
        <f t="shared" si="395"/>
        <v>2281128</v>
      </c>
      <c r="O1911" s="37">
        <f t="shared" si="396"/>
        <v>2793863</v>
      </c>
      <c r="P1911" s="37">
        <f t="shared" si="397"/>
        <v>2793863</v>
      </c>
      <c r="Q1911" s="37">
        <f t="shared" si="398"/>
        <v>2623245</v>
      </c>
    </row>
    <row r="1912" spans="1:17" s="34" customFormat="1" ht="15" x14ac:dyDescent="0.3">
      <c r="A1912" s="53">
        <v>91568</v>
      </c>
      <c r="B1912" s="54" t="s">
        <v>2238</v>
      </c>
      <c r="C1912" s="62">
        <v>1250400.2</v>
      </c>
      <c r="D1912" s="35">
        <f t="shared" si="399"/>
        <v>1.7288732668873021E-3</v>
      </c>
      <c r="E1912" s="61">
        <f t="shared" si="387"/>
        <v>10078565</v>
      </c>
      <c r="F1912" s="36">
        <f t="shared" si="388"/>
        <v>17896277</v>
      </c>
      <c r="G1912" s="36">
        <f t="shared" si="389"/>
        <v>3521153</v>
      </c>
      <c r="H1912" s="37">
        <f t="shared" si="390"/>
        <v>27941</v>
      </c>
      <c r="I1912" s="37">
        <f t="shared" si="391"/>
        <v>1079559</v>
      </c>
      <c r="J1912" s="37">
        <f t="shared" si="392"/>
        <v>476443</v>
      </c>
      <c r="K1912" s="37">
        <f t="shared" si="393"/>
        <v>1583943</v>
      </c>
      <c r="L1912" s="37"/>
      <c r="M1912" s="37">
        <f t="shared" si="394"/>
        <v>362373</v>
      </c>
      <c r="N1912" s="37">
        <f t="shared" si="395"/>
        <v>1612176</v>
      </c>
      <c r="O1912" s="37">
        <f t="shared" si="396"/>
        <v>1974549</v>
      </c>
      <c r="P1912" s="37">
        <f t="shared" si="397"/>
        <v>1974549</v>
      </c>
      <c r="Q1912" s="37">
        <f t="shared" si="398"/>
        <v>1853965</v>
      </c>
    </row>
    <row r="1913" spans="1:17" s="34" customFormat="1" ht="15" x14ac:dyDescent="0.3">
      <c r="A1913" s="53">
        <v>91604</v>
      </c>
      <c r="B1913" s="54" t="s">
        <v>2239</v>
      </c>
      <c r="C1913" s="62">
        <v>45233.62</v>
      </c>
      <c r="D1913" s="35">
        <f t="shared" si="399"/>
        <v>6.2542533488509362E-5</v>
      </c>
      <c r="E1913" s="61">
        <f t="shared" si="387"/>
        <v>364595</v>
      </c>
      <c r="F1913" s="36">
        <f t="shared" si="388"/>
        <v>647403</v>
      </c>
      <c r="G1913" s="36">
        <f t="shared" si="389"/>
        <v>127379</v>
      </c>
      <c r="H1913" s="37">
        <f t="shared" si="390"/>
        <v>1011</v>
      </c>
      <c r="I1913" s="37">
        <f t="shared" si="391"/>
        <v>39053</v>
      </c>
      <c r="J1913" s="37">
        <f t="shared" si="392"/>
        <v>17235</v>
      </c>
      <c r="K1913" s="37">
        <f t="shared" si="393"/>
        <v>57299</v>
      </c>
      <c r="L1913" s="37"/>
      <c r="M1913" s="37">
        <f t="shared" si="394"/>
        <v>13109</v>
      </c>
      <c r="N1913" s="37">
        <f t="shared" si="395"/>
        <v>58321</v>
      </c>
      <c r="O1913" s="37">
        <f t="shared" si="396"/>
        <v>71430</v>
      </c>
      <c r="P1913" s="37">
        <f t="shared" si="397"/>
        <v>71430</v>
      </c>
      <c r="Q1913" s="37">
        <f t="shared" si="398"/>
        <v>67068</v>
      </c>
    </row>
    <row r="1914" spans="1:17" s="34" customFormat="1" ht="15" x14ac:dyDescent="0.3">
      <c r="A1914" s="53">
        <v>92201</v>
      </c>
      <c r="B1914" s="54" t="s">
        <v>2240</v>
      </c>
      <c r="C1914" s="62">
        <v>517836.57</v>
      </c>
      <c r="D1914" s="35">
        <f t="shared" si="399"/>
        <v>7.1598981069390035E-4</v>
      </c>
      <c r="E1914" s="61">
        <f t="shared" si="387"/>
        <v>4173903</v>
      </c>
      <c r="F1914" s="36">
        <f t="shared" si="388"/>
        <v>7411505</v>
      </c>
      <c r="G1914" s="36">
        <f t="shared" si="389"/>
        <v>1458239</v>
      </c>
      <c r="H1914" s="37">
        <f t="shared" si="390"/>
        <v>11571</v>
      </c>
      <c r="I1914" s="37">
        <f t="shared" si="391"/>
        <v>447085</v>
      </c>
      <c r="J1914" s="37">
        <f t="shared" si="392"/>
        <v>197312</v>
      </c>
      <c r="K1914" s="37">
        <f t="shared" si="393"/>
        <v>655968</v>
      </c>
      <c r="L1914" s="37"/>
      <c r="M1914" s="37">
        <f t="shared" si="394"/>
        <v>150072</v>
      </c>
      <c r="N1914" s="37">
        <f t="shared" si="395"/>
        <v>667661</v>
      </c>
      <c r="O1914" s="37">
        <f t="shared" si="396"/>
        <v>817733</v>
      </c>
      <c r="P1914" s="37">
        <f t="shared" si="397"/>
        <v>817733</v>
      </c>
      <c r="Q1914" s="37">
        <f t="shared" si="398"/>
        <v>767795</v>
      </c>
    </row>
    <row r="1915" spans="1:17" s="34" customFormat="1" ht="15" x14ac:dyDescent="0.3">
      <c r="A1915" s="53">
        <v>92203</v>
      </c>
      <c r="B1915" s="54" t="s">
        <v>2241</v>
      </c>
      <c r="C1915" s="62">
        <v>14188.88</v>
      </c>
      <c r="D1915" s="35">
        <f t="shared" si="399"/>
        <v>1.9618339247763956E-5</v>
      </c>
      <c r="E1915" s="61">
        <f t="shared" si="387"/>
        <v>114366</v>
      </c>
      <c r="F1915" s="36">
        <f t="shared" si="388"/>
        <v>203077</v>
      </c>
      <c r="G1915" s="36">
        <f t="shared" si="389"/>
        <v>39956</v>
      </c>
      <c r="H1915" s="37">
        <f t="shared" si="390"/>
        <v>317</v>
      </c>
      <c r="I1915" s="37">
        <f t="shared" si="391"/>
        <v>12250</v>
      </c>
      <c r="J1915" s="37">
        <f t="shared" si="392"/>
        <v>5406</v>
      </c>
      <c r="K1915" s="37">
        <f t="shared" si="393"/>
        <v>17973</v>
      </c>
      <c r="L1915" s="37"/>
      <c r="M1915" s="37">
        <f t="shared" si="394"/>
        <v>4112</v>
      </c>
      <c r="N1915" s="37">
        <f t="shared" si="395"/>
        <v>18294</v>
      </c>
      <c r="O1915" s="37">
        <f t="shared" si="396"/>
        <v>22406</v>
      </c>
      <c r="P1915" s="37">
        <f t="shared" si="397"/>
        <v>22406</v>
      </c>
      <c r="Q1915" s="37">
        <f t="shared" si="398"/>
        <v>21038</v>
      </c>
    </row>
    <row r="1916" spans="1:17" s="34" customFormat="1" ht="15" x14ac:dyDescent="0.3">
      <c r="A1916" s="53">
        <v>92204</v>
      </c>
      <c r="B1916" s="54" t="s">
        <v>2242</v>
      </c>
      <c r="C1916" s="62">
        <v>1638941.09</v>
      </c>
      <c r="D1916" s="35">
        <f t="shared" si="399"/>
        <v>2.2660916373047095E-3</v>
      </c>
      <c r="E1916" s="61">
        <f t="shared" si="387"/>
        <v>13210310</v>
      </c>
      <c r="F1916" s="36">
        <f t="shared" si="388"/>
        <v>23457245</v>
      </c>
      <c r="G1916" s="36">
        <f t="shared" si="389"/>
        <v>4615292</v>
      </c>
      <c r="H1916" s="37">
        <f t="shared" si="390"/>
        <v>36623</v>
      </c>
      <c r="I1916" s="37">
        <f t="shared" si="391"/>
        <v>1415013</v>
      </c>
      <c r="J1916" s="37">
        <f t="shared" si="392"/>
        <v>624489</v>
      </c>
      <c r="K1916" s="37">
        <f t="shared" si="393"/>
        <v>2076125</v>
      </c>
      <c r="L1916" s="37"/>
      <c r="M1916" s="37">
        <f t="shared" si="394"/>
        <v>474974</v>
      </c>
      <c r="N1916" s="37">
        <f t="shared" si="395"/>
        <v>2113132</v>
      </c>
      <c r="O1916" s="37">
        <f t="shared" si="396"/>
        <v>2588106</v>
      </c>
      <c r="P1916" s="37">
        <f t="shared" si="397"/>
        <v>2588106</v>
      </c>
      <c r="Q1916" s="37">
        <f t="shared" si="398"/>
        <v>2430054</v>
      </c>
    </row>
    <row r="1917" spans="1:17" s="34" customFormat="1" ht="15" x14ac:dyDescent="0.3">
      <c r="A1917" s="53">
        <v>92207</v>
      </c>
      <c r="B1917" s="54" t="s">
        <v>2243</v>
      </c>
      <c r="C1917" s="62">
        <v>3357.53</v>
      </c>
      <c r="D1917" s="35">
        <f t="shared" si="399"/>
        <v>4.6423088062302959E-6</v>
      </c>
      <c r="E1917" s="61">
        <f t="shared" si="387"/>
        <v>27063</v>
      </c>
      <c r="F1917" s="36">
        <f t="shared" si="388"/>
        <v>48054</v>
      </c>
      <c r="G1917" s="36">
        <f t="shared" si="389"/>
        <v>9455</v>
      </c>
      <c r="H1917" s="37">
        <f t="shared" si="390"/>
        <v>75</v>
      </c>
      <c r="I1917" s="37">
        <f t="shared" si="391"/>
        <v>2899</v>
      </c>
      <c r="J1917" s="37">
        <f t="shared" si="392"/>
        <v>1279</v>
      </c>
      <c r="K1917" s="37">
        <f t="shared" si="393"/>
        <v>4253</v>
      </c>
      <c r="L1917" s="37"/>
      <c r="M1917" s="37">
        <f t="shared" si="394"/>
        <v>973</v>
      </c>
      <c r="N1917" s="37">
        <f t="shared" si="395"/>
        <v>4329</v>
      </c>
      <c r="O1917" s="37">
        <f t="shared" si="396"/>
        <v>5302</v>
      </c>
      <c r="P1917" s="37">
        <f t="shared" si="397"/>
        <v>5302</v>
      </c>
      <c r="Q1917" s="37">
        <f t="shared" si="398"/>
        <v>4978</v>
      </c>
    </row>
    <row r="1918" spans="1:17" s="34" customFormat="1" ht="15" x14ac:dyDescent="0.3">
      <c r="A1918" s="53">
        <v>92301</v>
      </c>
      <c r="B1918" s="54" t="s">
        <v>2244</v>
      </c>
      <c r="C1918" s="62">
        <v>185384.33</v>
      </c>
      <c r="D1918" s="35">
        <f t="shared" si="399"/>
        <v>2.5632274549925187E-4</v>
      </c>
      <c r="E1918" s="61">
        <f t="shared" si="387"/>
        <v>1494248</v>
      </c>
      <c r="F1918" s="36">
        <f t="shared" si="388"/>
        <v>2653302</v>
      </c>
      <c r="G1918" s="36">
        <f t="shared" si="389"/>
        <v>522046</v>
      </c>
      <c r="H1918" s="37">
        <f t="shared" si="390"/>
        <v>4142</v>
      </c>
      <c r="I1918" s="37">
        <f t="shared" si="391"/>
        <v>160055</v>
      </c>
      <c r="J1918" s="37">
        <f t="shared" si="392"/>
        <v>70637</v>
      </c>
      <c r="K1918" s="37">
        <f t="shared" si="393"/>
        <v>234834</v>
      </c>
      <c r="L1918" s="37"/>
      <c r="M1918" s="37">
        <f t="shared" si="394"/>
        <v>53725</v>
      </c>
      <c r="N1918" s="37">
        <f t="shared" si="395"/>
        <v>239021</v>
      </c>
      <c r="O1918" s="37">
        <f t="shared" si="396"/>
        <v>292746</v>
      </c>
      <c r="P1918" s="37">
        <f t="shared" si="397"/>
        <v>292746</v>
      </c>
      <c r="Q1918" s="37">
        <f t="shared" si="398"/>
        <v>274869</v>
      </c>
    </row>
    <row r="1919" spans="1:17" s="34" customFormat="1" ht="15" x14ac:dyDescent="0.3">
      <c r="A1919" s="53">
        <v>92302</v>
      </c>
      <c r="B1919" s="54" t="s">
        <v>2245</v>
      </c>
      <c r="C1919" s="62">
        <v>42298.28</v>
      </c>
      <c r="D1919" s="35">
        <f t="shared" si="399"/>
        <v>5.8483968194593883E-5</v>
      </c>
      <c r="E1919" s="61">
        <f t="shared" si="387"/>
        <v>340936</v>
      </c>
      <c r="F1919" s="36">
        <f t="shared" si="388"/>
        <v>605392</v>
      </c>
      <c r="G1919" s="36">
        <f t="shared" si="389"/>
        <v>119113</v>
      </c>
      <c r="H1919" s="37">
        <f t="shared" si="390"/>
        <v>945</v>
      </c>
      <c r="I1919" s="37">
        <f t="shared" si="391"/>
        <v>36519</v>
      </c>
      <c r="J1919" s="37">
        <f t="shared" si="392"/>
        <v>16117</v>
      </c>
      <c r="K1919" s="37">
        <f t="shared" si="393"/>
        <v>53581</v>
      </c>
      <c r="L1919" s="37"/>
      <c r="M1919" s="37">
        <f t="shared" si="394"/>
        <v>12258</v>
      </c>
      <c r="N1919" s="37">
        <f t="shared" si="395"/>
        <v>54536</v>
      </c>
      <c r="O1919" s="37">
        <f t="shared" si="396"/>
        <v>66794</v>
      </c>
      <c r="P1919" s="37">
        <f t="shared" si="397"/>
        <v>66794</v>
      </c>
      <c r="Q1919" s="37">
        <f t="shared" si="398"/>
        <v>62716</v>
      </c>
    </row>
    <row r="1920" spans="1:17" s="34" customFormat="1" ht="15" x14ac:dyDescent="0.3">
      <c r="A1920" s="53">
        <v>92303</v>
      </c>
      <c r="B1920" s="54" t="s">
        <v>2246</v>
      </c>
      <c r="C1920" s="62">
        <v>15010.11</v>
      </c>
      <c r="D1920" s="35">
        <f t="shared" si="399"/>
        <v>2.0753817787327419E-5</v>
      </c>
      <c r="E1920" s="61">
        <f t="shared" si="387"/>
        <v>120986</v>
      </c>
      <c r="F1920" s="36">
        <f t="shared" si="388"/>
        <v>214831</v>
      </c>
      <c r="G1920" s="36">
        <f t="shared" si="389"/>
        <v>42269</v>
      </c>
      <c r="H1920" s="37">
        <f t="shared" si="390"/>
        <v>335</v>
      </c>
      <c r="I1920" s="37">
        <f t="shared" si="391"/>
        <v>12959</v>
      </c>
      <c r="J1920" s="37">
        <f t="shared" si="392"/>
        <v>5719</v>
      </c>
      <c r="K1920" s="37">
        <f t="shared" si="393"/>
        <v>19013</v>
      </c>
      <c r="L1920" s="37"/>
      <c r="M1920" s="37">
        <f t="shared" si="394"/>
        <v>4350</v>
      </c>
      <c r="N1920" s="37">
        <f t="shared" si="395"/>
        <v>19353</v>
      </c>
      <c r="O1920" s="37">
        <f t="shared" si="396"/>
        <v>23703</v>
      </c>
      <c r="P1920" s="37">
        <f t="shared" si="397"/>
        <v>23703</v>
      </c>
      <c r="Q1920" s="37">
        <f t="shared" si="398"/>
        <v>22255</v>
      </c>
    </row>
    <row r="1921" spans="1:17" s="34" customFormat="1" ht="15" x14ac:dyDescent="0.3">
      <c r="A1921" s="53">
        <v>92304</v>
      </c>
      <c r="B1921" s="54" t="s">
        <v>2247</v>
      </c>
      <c r="C1921" s="62">
        <v>13238.29</v>
      </c>
      <c r="D1921" s="35">
        <f t="shared" si="399"/>
        <v>1.8304000335493792E-5</v>
      </c>
      <c r="E1921" s="61">
        <f t="shared" si="387"/>
        <v>106704</v>
      </c>
      <c r="F1921" s="36">
        <f t="shared" si="388"/>
        <v>189472</v>
      </c>
      <c r="G1921" s="36">
        <f t="shared" si="389"/>
        <v>37279</v>
      </c>
      <c r="H1921" s="37">
        <f t="shared" si="390"/>
        <v>296</v>
      </c>
      <c r="I1921" s="37">
        <f t="shared" si="391"/>
        <v>11430</v>
      </c>
      <c r="J1921" s="37">
        <f t="shared" si="392"/>
        <v>5044</v>
      </c>
      <c r="K1921" s="37">
        <f t="shared" si="393"/>
        <v>16770</v>
      </c>
      <c r="L1921" s="37"/>
      <c r="M1921" s="37">
        <f t="shared" si="394"/>
        <v>3837</v>
      </c>
      <c r="N1921" s="37">
        <f t="shared" si="395"/>
        <v>17068</v>
      </c>
      <c r="O1921" s="37">
        <f t="shared" si="396"/>
        <v>20905</v>
      </c>
      <c r="P1921" s="37">
        <f t="shared" si="397"/>
        <v>20905</v>
      </c>
      <c r="Q1921" s="37">
        <f t="shared" si="398"/>
        <v>19628</v>
      </c>
    </row>
    <row r="1922" spans="1:17" s="34" customFormat="1" ht="15" x14ac:dyDescent="0.3">
      <c r="A1922" s="53">
        <v>92305</v>
      </c>
      <c r="B1922" s="54" t="s">
        <v>2248</v>
      </c>
      <c r="C1922" s="62">
        <v>43124.94</v>
      </c>
      <c r="D1922" s="35">
        <f t="shared" si="399"/>
        <v>5.9626954555924492E-5</v>
      </c>
      <c r="E1922" s="61">
        <f t="shared" si="387"/>
        <v>347599</v>
      </c>
      <c r="F1922" s="36">
        <f t="shared" si="388"/>
        <v>617223</v>
      </c>
      <c r="G1922" s="36">
        <f t="shared" si="389"/>
        <v>121441</v>
      </c>
      <c r="H1922" s="37">
        <f t="shared" si="390"/>
        <v>964</v>
      </c>
      <c r="I1922" s="37">
        <f t="shared" si="391"/>
        <v>37233</v>
      </c>
      <c r="J1922" s="37">
        <f t="shared" si="392"/>
        <v>16432</v>
      </c>
      <c r="K1922" s="37">
        <f t="shared" si="393"/>
        <v>54629</v>
      </c>
      <c r="L1922" s="37"/>
      <c r="M1922" s="37">
        <f t="shared" si="394"/>
        <v>12498</v>
      </c>
      <c r="N1922" s="37">
        <f t="shared" si="395"/>
        <v>55602</v>
      </c>
      <c r="O1922" s="37">
        <f t="shared" si="396"/>
        <v>68100</v>
      </c>
      <c r="P1922" s="37">
        <f t="shared" si="397"/>
        <v>68100</v>
      </c>
      <c r="Q1922" s="37">
        <f t="shared" si="398"/>
        <v>63941</v>
      </c>
    </row>
    <row r="1923" spans="1:17" s="34" customFormat="1" ht="15" x14ac:dyDescent="0.3">
      <c r="A1923" s="53">
        <v>92308</v>
      </c>
      <c r="B1923" s="54" t="s">
        <v>2249</v>
      </c>
      <c r="C1923" s="62">
        <v>4258</v>
      </c>
      <c r="D1923" s="35">
        <f t="shared" si="399"/>
        <v>5.8873490026682116E-6</v>
      </c>
      <c r="E1923" s="61">
        <f t="shared" si="387"/>
        <v>34321</v>
      </c>
      <c r="F1923" s="36">
        <f t="shared" si="388"/>
        <v>60942</v>
      </c>
      <c r="G1923" s="36">
        <f t="shared" si="389"/>
        <v>11991</v>
      </c>
      <c r="H1923" s="37">
        <f t="shared" si="390"/>
        <v>95</v>
      </c>
      <c r="I1923" s="37">
        <f t="shared" si="391"/>
        <v>3676</v>
      </c>
      <c r="J1923" s="37">
        <f t="shared" si="392"/>
        <v>1622</v>
      </c>
      <c r="K1923" s="37">
        <f t="shared" si="393"/>
        <v>5393</v>
      </c>
      <c r="L1923" s="37"/>
      <c r="M1923" s="37">
        <f t="shared" si="394"/>
        <v>1234</v>
      </c>
      <c r="N1923" s="37">
        <f t="shared" si="395"/>
        <v>5490</v>
      </c>
      <c r="O1923" s="37">
        <f t="shared" si="396"/>
        <v>6724</v>
      </c>
      <c r="P1923" s="37">
        <f t="shared" si="397"/>
        <v>6724</v>
      </c>
      <c r="Q1923" s="37">
        <f t="shared" si="398"/>
        <v>6313</v>
      </c>
    </row>
    <row r="1924" spans="1:17" s="34" customFormat="1" ht="15" x14ac:dyDescent="0.3">
      <c r="A1924" s="53">
        <v>92309</v>
      </c>
      <c r="B1924" s="54" t="s">
        <v>2250</v>
      </c>
      <c r="C1924" s="62">
        <v>1555.75</v>
      </c>
      <c r="D1924" s="35">
        <f t="shared" si="399"/>
        <v>2.1510669823628629E-6</v>
      </c>
      <c r="E1924" s="61">
        <f t="shared" si="387"/>
        <v>12540</v>
      </c>
      <c r="F1924" s="36">
        <f t="shared" si="388"/>
        <v>22267</v>
      </c>
      <c r="G1924" s="36">
        <f t="shared" si="389"/>
        <v>4381</v>
      </c>
      <c r="H1924" s="37">
        <f t="shared" si="390"/>
        <v>35</v>
      </c>
      <c r="I1924" s="37">
        <f t="shared" si="391"/>
        <v>1343</v>
      </c>
      <c r="J1924" s="37">
        <f t="shared" si="392"/>
        <v>593</v>
      </c>
      <c r="K1924" s="37">
        <f t="shared" si="393"/>
        <v>1971</v>
      </c>
      <c r="L1924" s="37"/>
      <c r="M1924" s="37">
        <f t="shared" si="394"/>
        <v>451</v>
      </c>
      <c r="N1924" s="37">
        <f t="shared" si="395"/>
        <v>2006</v>
      </c>
      <c r="O1924" s="37">
        <f t="shared" si="396"/>
        <v>2457</v>
      </c>
      <c r="P1924" s="37">
        <f t="shared" si="397"/>
        <v>2457</v>
      </c>
      <c r="Q1924" s="37">
        <f t="shared" si="398"/>
        <v>2307</v>
      </c>
    </row>
    <row r="1925" spans="1:17" s="34" customFormat="1" ht="15" x14ac:dyDescent="0.3">
      <c r="A1925" s="53">
        <v>92311</v>
      </c>
      <c r="B1925" s="54" t="s">
        <v>2251</v>
      </c>
      <c r="C1925" s="62">
        <v>572.02</v>
      </c>
      <c r="D1925" s="35">
        <f t="shared" si="399"/>
        <v>7.9090685216211141E-7</v>
      </c>
      <c r="E1925" s="61">
        <f t="shared" si="387"/>
        <v>4611</v>
      </c>
      <c r="F1925" s="36">
        <f t="shared" si="388"/>
        <v>8187</v>
      </c>
      <c r="G1925" s="36">
        <f t="shared" si="389"/>
        <v>1611</v>
      </c>
      <c r="H1925" s="37">
        <f t="shared" si="390"/>
        <v>13</v>
      </c>
      <c r="I1925" s="37">
        <f t="shared" si="391"/>
        <v>494</v>
      </c>
      <c r="J1925" s="37">
        <f t="shared" si="392"/>
        <v>218</v>
      </c>
      <c r="K1925" s="37">
        <f t="shared" si="393"/>
        <v>725</v>
      </c>
      <c r="L1925" s="37"/>
      <c r="M1925" s="37">
        <f t="shared" si="394"/>
        <v>166</v>
      </c>
      <c r="N1925" s="37">
        <f t="shared" si="395"/>
        <v>738</v>
      </c>
      <c r="O1925" s="37">
        <f t="shared" si="396"/>
        <v>904</v>
      </c>
      <c r="P1925" s="37">
        <f t="shared" si="397"/>
        <v>904</v>
      </c>
      <c r="Q1925" s="37">
        <f t="shared" si="398"/>
        <v>848</v>
      </c>
    </row>
    <row r="1926" spans="1:17" s="34" customFormat="1" ht="15" x14ac:dyDescent="0.3">
      <c r="A1926" s="53">
        <v>92584</v>
      </c>
      <c r="B1926" s="54" t="s">
        <v>2252</v>
      </c>
      <c r="C1926" s="62">
        <v>973775.7</v>
      </c>
      <c r="D1926" s="35">
        <f t="shared" si="399"/>
        <v>1.346396758153485E-3</v>
      </c>
      <c r="E1926" s="61">
        <f t="shared" si="387"/>
        <v>7848896</v>
      </c>
      <c r="F1926" s="36">
        <f t="shared" si="388"/>
        <v>13937106</v>
      </c>
      <c r="G1926" s="36">
        <f t="shared" si="389"/>
        <v>2742173</v>
      </c>
      <c r="H1926" s="37">
        <f t="shared" si="390"/>
        <v>21759</v>
      </c>
      <c r="I1926" s="37">
        <f t="shared" si="391"/>
        <v>840729</v>
      </c>
      <c r="J1926" s="37">
        <f t="shared" si="392"/>
        <v>371040</v>
      </c>
      <c r="K1926" s="37">
        <f t="shared" si="393"/>
        <v>1233528</v>
      </c>
      <c r="L1926" s="37"/>
      <c r="M1926" s="37">
        <f t="shared" si="394"/>
        <v>282205</v>
      </c>
      <c r="N1926" s="37">
        <f t="shared" si="395"/>
        <v>1255516</v>
      </c>
      <c r="O1926" s="37">
        <f t="shared" si="396"/>
        <v>1537721</v>
      </c>
      <c r="P1926" s="37">
        <f t="shared" si="397"/>
        <v>1537721</v>
      </c>
      <c r="Q1926" s="37">
        <f t="shared" si="398"/>
        <v>1443815</v>
      </c>
    </row>
    <row r="1927" spans="1:17" s="34" customFormat="1" ht="15" x14ac:dyDescent="0.3">
      <c r="A1927" s="53">
        <v>92585</v>
      </c>
      <c r="B1927" s="54" t="s">
        <v>2253</v>
      </c>
      <c r="C1927" s="62">
        <v>1163195.51</v>
      </c>
      <c r="D1927" s="35">
        <f t="shared" si="399"/>
        <v>1.6082991840551061E-3</v>
      </c>
      <c r="E1927" s="61">
        <f t="shared" si="387"/>
        <v>9375671</v>
      </c>
      <c r="F1927" s="36">
        <f t="shared" si="388"/>
        <v>16648165</v>
      </c>
      <c r="G1927" s="36">
        <f t="shared" si="389"/>
        <v>3275583</v>
      </c>
      <c r="H1927" s="37">
        <f t="shared" si="390"/>
        <v>25992</v>
      </c>
      <c r="I1927" s="37">
        <f t="shared" si="391"/>
        <v>1004269</v>
      </c>
      <c r="J1927" s="37">
        <f t="shared" si="392"/>
        <v>443215</v>
      </c>
      <c r="K1927" s="37">
        <f t="shared" si="393"/>
        <v>1473476</v>
      </c>
      <c r="L1927" s="37"/>
      <c r="M1927" s="37">
        <f t="shared" si="394"/>
        <v>337100</v>
      </c>
      <c r="N1927" s="37">
        <f t="shared" si="395"/>
        <v>1499740</v>
      </c>
      <c r="O1927" s="37">
        <f t="shared" si="396"/>
        <v>1836840</v>
      </c>
      <c r="P1927" s="37">
        <f t="shared" si="397"/>
        <v>1836840</v>
      </c>
      <c r="Q1927" s="37">
        <f t="shared" si="398"/>
        <v>1724667</v>
      </c>
    </row>
    <row r="1928" spans="1:17" s="34" customFormat="1" ht="15" x14ac:dyDescent="0.3">
      <c r="A1928" s="53">
        <v>92587</v>
      </c>
      <c r="B1928" s="54" t="s">
        <v>2254</v>
      </c>
      <c r="C1928" s="62">
        <v>404627.26</v>
      </c>
      <c r="D1928" s="35">
        <f t="shared" si="399"/>
        <v>5.5946028548928403E-4</v>
      </c>
      <c r="E1928" s="61">
        <f t="shared" si="387"/>
        <v>3261405</v>
      </c>
      <c r="F1928" s="36">
        <f t="shared" si="388"/>
        <v>5791203</v>
      </c>
      <c r="G1928" s="36">
        <f t="shared" si="389"/>
        <v>1139439</v>
      </c>
      <c r="H1928" s="37">
        <f t="shared" si="390"/>
        <v>9042</v>
      </c>
      <c r="I1928" s="37">
        <f t="shared" si="391"/>
        <v>349343</v>
      </c>
      <c r="J1928" s="37">
        <f t="shared" si="392"/>
        <v>154176</v>
      </c>
      <c r="K1928" s="37">
        <f t="shared" si="393"/>
        <v>512561</v>
      </c>
      <c r="L1928" s="37"/>
      <c r="M1928" s="37">
        <f t="shared" si="394"/>
        <v>117263</v>
      </c>
      <c r="N1928" s="37">
        <f t="shared" si="395"/>
        <v>521697</v>
      </c>
      <c r="O1928" s="37">
        <f t="shared" si="396"/>
        <v>638960</v>
      </c>
      <c r="P1928" s="37">
        <f t="shared" si="397"/>
        <v>638960</v>
      </c>
      <c r="Q1928" s="37">
        <f t="shared" si="398"/>
        <v>599940</v>
      </c>
    </row>
    <row r="1929" spans="1:17" s="34" customFormat="1" ht="15" x14ac:dyDescent="0.3">
      <c r="A1929" s="53">
        <v>93201</v>
      </c>
      <c r="B1929" s="54" t="s">
        <v>2255</v>
      </c>
      <c r="C1929" s="62">
        <v>217586.36</v>
      </c>
      <c r="D1929" s="35">
        <f t="shared" si="399"/>
        <v>3.0084707363555807E-4</v>
      </c>
      <c r="E1929" s="61">
        <f t="shared" si="387"/>
        <v>1753805</v>
      </c>
      <c r="F1929" s="36">
        <f t="shared" si="388"/>
        <v>3114192</v>
      </c>
      <c r="G1929" s="36">
        <f t="shared" si="389"/>
        <v>612728</v>
      </c>
      <c r="H1929" s="37">
        <f t="shared" si="390"/>
        <v>4862</v>
      </c>
      <c r="I1929" s="37">
        <f t="shared" si="391"/>
        <v>187858</v>
      </c>
      <c r="J1929" s="37">
        <f t="shared" si="392"/>
        <v>82907</v>
      </c>
      <c r="K1929" s="37">
        <f t="shared" si="393"/>
        <v>275627</v>
      </c>
      <c r="L1929" s="37"/>
      <c r="M1929" s="37">
        <f t="shared" si="394"/>
        <v>63058</v>
      </c>
      <c r="N1929" s="37">
        <f t="shared" si="395"/>
        <v>280540</v>
      </c>
      <c r="O1929" s="37">
        <f t="shared" si="396"/>
        <v>343598</v>
      </c>
      <c r="P1929" s="37">
        <f t="shared" si="397"/>
        <v>343598</v>
      </c>
      <c r="Q1929" s="37">
        <f t="shared" si="398"/>
        <v>322615</v>
      </c>
    </row>
    <row r="1930" spans="1:17" s="34" customFormat="1" ht="15" x14ac:dyDescent="0.3">
      <c r="A1930" s="53">
        <v>93203</v>
      </c>
      <c r="B1930" s="54" t="s">
        <v>2256</v>
      </c>
      <c r="C1930" s="62">
        <v>7807.06</v>
      </c>
      <c r="D1930" s="35">
        <f t="shared" si="399"/>
        <v>1.0794477901543187E-5</v>
      </c>
      <c r="E1930" s="61">
        <f t="shared" si="387"/>
        <v>62927</v>
      </c>
      <c r="F1930" s="36">
        <f t="shared" si="388"/>
        <v>111738</v>
      </c>
      <c r="G1930" s="36">
        <f t="shared" si="389"/>
        <v>21985</v>
      </c>
      <c r="H1930" s="37">
        <f t="shared" si="390"/>
        <v>174</v>
      </c>
      <c r="I1930" s="37">
        <f t="shared" si="391"/>
        <v>6740</v>
      </c>
      <c r="J1930" s="37">
        <f t="shared" si="392"/>
        <v>2975</v>
      </c>
      <c r="K1930" s="37">
        <f t="shared" si="393"/>
        <v>9889</v>
      </c>
      <c r="L1930" s="37"/>
      <c r="M1930" s="37">
        <f t="shared" si="394"/>
        <v>2263</v>
      </c>
      <c r="N1930" s="37">
        <f t="shared" si="395"/>
        <v>10066</v>
      </c>
      <c r="O1930" s="37">
        <f t="shared" si="396"/>
        <v>12329</v>
      </c>
      <c r="P1930" s="37">
        <f t="shared" si="397"/>
        <v>12329</v>
      </c>
      <c r="Q1930" s="37">
        <f t="shared" si="398"/>
        <v>11576</v>
      </c>
    </row>
    <row r="1931" spans="1:17" s="34" customFormat="1" ht="15" x14ac:dyDescent="0.3">
      <c r="A1931" s="53">
        <v>93204</v>
      </c>
      <c r="B1931" s="54" t="s">
        <v>2257</v>
      </c>
      <c r="C1931" s="62">
        <v>1195379.1100000001</v>
      </c>
      <c r="D1931" s="35">
        <f t="shared" si="399"/>
        <v>1.6527980298423942E-3</v>
      </c>
      <c r="E1931" s="61">
        <f t="shared" si="387"/>
        <v>9635080</v>
      </c>
      <c r="F1931" s="36">
        <f t="shared" si="388"/>
        <v>17108791</v>
      </c>
      <c r="G1931" s="36">
        <f t="shared" si="389"/>
        <v>3366213</v>
      </c>
      <c r="H1931" s="37">
        <f t="shared" si="390"/>
        <v>26711</v>
      </c>
      <c r="I1931" s="37">
        <f t="shared" si="391"/>
        <v>1032055</v>
      </c>
      <c r="J1931" s="37">
        <f t="shared" si="392"/>
        <v>455478</v>
      </c>
      <c r="K1931" s="37">
        <f t="shared" si="393"/>
        <v>1514244</v>
      </c>
      <c r="L1931" s="37"/>
      <c r="M1931" s="37">
        <f t="shared" si="394"/>
        <v>346427</v>
      </c>
      <c r="N1931" s="37">
        <f t="shared" si="395"/>
        <v>1541235</v>
      </c>
      <c r="O1931" s="37">
        <f t="shared" si="396"/>
        <v>1887662</v>
      </c>
      <c r="P1931" s="37">
        <f t="shared" si="397"/>
        <v>1887662</v>
      </c>
      <c r="Q1931" s="37">
        <f t="shared" si="398"/>
        <v>1772386</v>
      </c>
    </row>
    <row r="1932" spans="1:17" s="34" customFormat="1" ht="15" x14ac:dyDescent="0.3">
      <c r="A1932" s="53">
        <v>93301</v>
      </c>
      <c r="B1932" s="54" t="s">
        <v>2258</v>
      </c>
      <c r="C1932" s="62">
        <v>14570.64</v>
      </c>
      <c r="D1932" s="35">
        <f t="shared" si="399"/>
        <v>2.0146181980328217E-5</v>
      </c>
      <c r="E1932" s="61">
        <f t="shared" ref="E1932:E1995" si="400">ROUND(D1932*$E$10,0)</f>
        <v>117443</v>
      </c>
      <c r="F1932" s="36">
        <f t="shared" ref="F1932:F1995" si="401">+ROUND(D1932*$F$10,0)</f>
        <v>208541</v>
      </c>
      <c r="G1932" s="36">
        <f t="shared" ref="G1932:G1995" si="402">+ROUND(D1932*$G$10,0)</f>
        <v>41031</v>
      </c>
      <c r="H1932" s="37">
        <f t="shared" ref="H1932:H1995" si="403">ROUND(D1932*$H$10,0)</f>
        <v>326</v>
      </c>
      <c r="I1932" s="37">
        <f t="shared" ref="I1932:I1995" si="404">ROUND(D1932*$I$10,0)</f>
        <v>12580</v>
      </c>
      <c r="J1932" s="37">
        <f t="shared" ref="J1932:J1995" si="405">ROUND(D1932*$J$10,0)</f>
        <v>5552</v>
      </c>
      <c r="K1932" s="37">
        <f t="shared" ref="K1932:K1995" si="406">ROUND(SUM(H1932:J1932),0)</f>
        <v>18458</v>
      </c>
      <c r="L1932" s="37"/>
      <c r="M1932" s="37">
        <f t="shared" ref="M1932:M1995" si="407">ROUND(D1932*$M$10,0)</f>
        <v>4223</v>
      </c>
      <c r="N1932" s="37">
        <f t="shared" ref="N1932:N1995" si="408">ROUND(D1932*$N$10,0)</f>
        <v>18786</v>
      </c>
      <c r="O1932" s="37">
        <f t="shared" ref="O1932:O1995" si="409">ROUND(SUM(L1932:N1932),0)</f>
        <v>23009</v>
      </c>
      <c r="P1932" s="37">
        <f t="shared" ref="P1932:P1995" si="410">ROUND(SUM(M1932:N1932),0)</f>
        <v>23009</v>
      </c>
      <c r="Q1932" s="37">
        <f t="shared" ref="Q1932:Q1995" si="411">ROUND(D1932*$Q$10,0)</f>
        <v>21604</v>
      </c>
    </row>
    <row r="1933" spans="1:17" s="34" customFormat="1" ht="15" x14ac:dyDescent="0.3">
      <c r="A1933" s="53">
        <v>93302</v>
      </c>
      <c r="B1933" s="54" t="s">
        <v>2259</v>
      </c>
      <c r="C1933" s="62">
        <v>12150.06</v>
      </c>
      <c r="D1933" s="35">
        <f t="shared" ref="D1933:D1996" si="412">+C1933/$C$10</f>
        <v>1.6799352659313979E-5</v>
      </c>
      <c r="E1933" s="61">
        <f t="shared" si="400"/>
        <v>97933</v>
      </c>
      <c r="F1933" s="36">
        <f t="shared" si="401"/>
        <v>173897</v>
      </c>
      <c r="G1933" s="36">
        <f t="shared" si="402"/>
        <v>34215</v>
      </c>
      <c r="H1933" s="37">
        <f t="shared" si="403"/>
        <v>271</v>
      </c>
      <c r="I1933" s="37">
        <f t="shared" si="404"/>
        <v>10490</v>
      </c>
      <c r="J1933" s="37">
        <f t="shared" si="405"/>
        <v>4630</v>
      </c>
      <c r="K1933" s="37">
        <f t="shared" si="406"/>
        <v>15391</v>
      </c>
      <c r="L1933" s="37"/>
      <c r="M1933" s="37">
        <f t="shared" si="407"/>
        <v>3521</v>
      </c>
      <c r="N1933" s="37">
        <f t="shared" si="408"/>
        <v>15665</v>
      </c>
      <c r="O1933" s="37">
        <f t="shared" si="409"/>
        <v>19186</v>
      </c>
      <c r="P1933" s="37">
        <f t="shared" si="410"/>
        <v>19186</v>
      </c>
      <c r="Q1933" s="37">
        <f t="shared" si="411"/>
        <v>18015</v>
      </c>
    </row>
    <row r="1934" spans="1:17" s="34" customFormat="1" ht="15" x14ac:dyDescent="0.3">
      <c r="A1934" s="53">
        <v>93303</v>
      </c>
      <c r="B1934" s="54" t="s">
        <v>2260</v>
      </c>
      <c r="C1934" s="62">
        <v>10657.85</v>
      </c>
      <c r="D1934" s="35">
        <f t="shared" si="412"/>
        <v>1.4736139635530155E-5</v>
      </c>
      <c r="E1934" s="61">
        <f t="shared" si="400"/>
        <v>85905</v>
      </c>
      <c r="F1934" s="36">
        <f t="shared" si="401"/>
        <v>152540</v>
      </c>
      <c r="G1934" s="36">
        <f t="shared" si="402"/>
        <v>30013</v>
      </c>
      <c r="H1934" s="37">
        <f t="shared" si="403"/>
        <v>238</v>
      </c>
      <c r="I1934" s="37">
        <f t="shared" si="404"/>
        <v>9202</v>
      </c>
      <c r="J1934" s="37">
        <f t="shared" si="405"/>
        <v>4061</v>
      </c>
      <c r="K1934" s="37">
        <f t="shared" si="406"/>
        <v>13501</v>
      </c>
      <c r="L1934" s="37"/>
      <c r="M1934" s="37">
        <f t="shared" si="407"/>
        <v>3089</v>
      </c>
      <c r="N1934" s="37">
        <f t="shared" si="408"/>
        <v>13741</v>
      </c>
      <c r="O1934" s="37">
        <f t="shared" si="409"/>
        <v>16830</v>
      </c>
      <c r="P1934" s="37">
        <f t="shared" si="410"/>
        <v>16830</v>
      </c>
      <c r="Q1934" s="37">
        <f t="shared" si="411"/>
        <v>15802</v>
      </c>
    </row>
    <row r="1935" spans="1:17" s="34" customFormat="1" ht="15" x14ac:dyDescent="0.3">
      <c r="A1935" s="53">
        <v>93304</v>
      </c>
      <c r="B1935" s="54" t="s">
        <v>2261</v>
      </c>
      <c r="C1935" s="62">
        <v>8186.87</v>
      </c>
      <c r="D1935" s="35">
        <f t="shared" si="412"/>
        <v>1.1319624455019799E-5</v>
      </c>
      <c r="E1935" s="61">
        <f t="shared" si="400"/>
        <v>65988</v>
      </c>
      <c r="F1935" s="36">
        <f t="shared" si="401"/>
        <v>117174</v>
      </c>
      <c r="G1935" s="36">
        <f t="shared" si="402"/>
        <v>23054</v>
      </c>
      <c r="H1935" s="37">
        <f t="shared" si="403"/>
        <v>183</v>
      </c>
      <c r="I1935" s="37">
        <f t="shared" si="404"/>
        <v>7068</v>
      </c>
      <c r="J1935" s="37">
        <f t="shared" si="405"/>
        <v>3119</v>
      </c>
      <c r="K1935" s="37">
        <f t="shared" si="406"/>
        <v>10370</v>
      </c>
      <c r="L1935" s="37"/>
      <c r="M1935" s="37">
        <f t="shared" si="407"/>
        <v>2373</v>
      </c>
      <c r="N1935" s="37">
        <f t="shared" si="408"/>
        <v>10556</v>
      </c>
      <c r="O1935" s="37">
        <f t="shared" si="409"/>
        <v>12929</v>
      </c>
      <c r="P1935" s="37">
        <f t="shared" si="410"/>
        <v>12929</v>
      </c>
      <c r="Q1935" s="37">
        <f t="shared" si="411"/>
        <v>12139</v>
      </c>
    </row>
    <row r="1936" spans="1:17" s="34" customFormat="1" ht="15" x14ac:dyDescent="0.3">
      <c r="A1936" s="53">
        <v>93305</v>
      </c>
      <c r="B1936" s="54" t="s">
        <v>2262</v>
      </c>
      <c r="C1936" s="62">
        <v>2597.9899999999998</v>
      </c>
      <c r="D1936" s="35">
        <f t="shared" si="412"/>
        <v>3.5921263117524627E-6</v>
      </c>
      <c r="E1936" s="61">
        <f t="shared" si="400"/>
        <v>20941</v>
      </c>
      <c r="F1936" s="36">
        <f t="shared" si="401"/>
        <v>37184</v>
      </c>
      <c r="G1936" s="36">
        <f t="shared" si="402"/>
        <v>7316</v>
      </c>
      <c r="H1936" s="37">
        <f t="shared" si="403"/>
        <v>58</v>
      </c>
      <c r="I1936" s="37">
        <f t="shared" si="404"/>
        <v>2243</v>
      </c>
      <c r="J1936" s="37">
        <f t="shared" si="405"/>
        <v>990</v>
      </c>
      <c r="K1936" s="37">
        <f t="shared" si="406"/>
        <v>3291</v>
      </c>
      <c r="L1936" s="37"/>
      <c r="M1936" s="37">
        <f t="shared" si="407"/>
        <v>753</v>
      </c>
      <c r="N1936" s="37">
        <f t="shared" si="408"/>
        <v>3350</v>
      </c>
      <c r="O1936" s="37">
        <f t="shared" si="409"/>
        <v>4103</v>
      </c>
      <c r="P1936" s="37">
        <f t="shared" si="410"/>
        <v>4103</v>
      </c>
      <c r="Q1936" s="37">
        <f t="shared" si="411"/>
        <v>3852</v>
      </c>
    </row>
    <row r="1937" spans="1:17" s="34" customFormat="1" ht="15" x14ac:dyDescent="0.3">
      <c r="A1937" s="53">
        <v>93306</v>
      </c>
      <c r="B1937" s="54" t="s">
        <v>2263</v>
      </c>
      <c r="C1937" s="62">
        <v>42.48</v>
      </c>
      <c r="D1937" s="35">
        <f t="shared" si="412"/>
        <v>5.8735224432443779E-8</v>
      </c>
      <c r="E1937" s="61">
        <f t="shared" si="400"/>
        <v>342</v>
      </c>
      <c r="F1937" s="36">
        <f t="shared" si="401"/>
        <v>608</v>
      </c>
      <c r="G1937" s="36">
        <f t="shared" si="402"/>
        <v>120</v>
      </c>
      <c r="H1937" s="37">
        <f t="shared" si="403"/>
        <v>1</v>
      </c>
      <c r="I1937" s="37">
        <f t="shared" si="404"/>
        <v>37</v>
      </c>
      <c r="J1937" s="37">
        <f t="shared" si="405"/>
        <v>16</v>
      </c>
      <c r="K1937" s="37">
        <f t="shared" si="406"/>
        <v>54</v>
      </c>
      <c r="L1937" s="37"/>
      <c r="M1937" s="37">
        <f t="shared" si="407"/>
        <v>12</v>
      </c>
      <c r="N1937" s="37">
        <f t="shared" si="408"/>
        <v>55</v>
      </c>
      <c r="O1937" s="37">
        <f t="shared" si="409"/>
        <v>67</v>
      </c>
      <c r="P1937" s="37">
        <f t="shared" si="410"/>
        <v>67</v>
      </c>
      <c r="Q1937" s="37">
        <f t="shared" si="411"/>
        <v>63</v>
      </c>
    </row>
    <row r="1938" spans="1:17" s="34" customFormat="1" ht="15" x14ac:dyDescent="0.3">
      <c r="A1938" s="67">
        <v>93309</v>
      </c>
      <c r="B1938" s="68" t="s">
        <v>2264</v>
      </c>
      <c r="C1938" s="72">
        <v>453.12</v>
      </c>
      <c r="D1938" s="35">
        <f t="shared" si="412"/>
        <v>6.2650906061273368E-7</v>
      </c>
      <c r="E1938" s="61">
        <f t="shared" si="400"/>
        <v>3652</v>
      </c>
      <c r="F1938" s="36">
        <f t="shared" si="401"/>
        <v>6485</v>
      </c>
      <c r="G1938" s="36">
        <f t="shared" si="402"/>
        <v>1276</v>
      </c>
      <c r="H1938" s="37">
        <f t="shared" si="403"/>
        <v>10</v>
      </c>
      <c r="I1938" s="37">
        <f t="shared" si="404"/>
        <v>391</v>
      </c>
      <c r="J1938" s="37">
        <f t="shared" si="405"/>
        <v>173</v>
      </c>
      <c r="K1938" s="37">
        <f t="shared" si="406"/>
        <v>574</v>
      </c>
      <c r="L1938" s="37"/>
      <c r="M1938" s="37">
        <f t="shared" si="407"/>
        <v>131</v>
      </c>
      <c r="N1938" s="37">
        <f t="shared" si="408"/>
        <v>584</v>
      </c>
      <c r="O1938" s="37">
        <f t="shared" si="409"/>
        <v>715</v>
      </c>
      <c r="P1938" s="37">
        <f t="shared" si="410"/>
        <v>715</v>
      </c>
      <c r="Q1938" s="37">
        <f t="shared" si="411"/>
        <v>672</v>
      </c>
    </row>
    <row r="1939" spans="1:17" s="34" customFormat="1" ht="15" x14ac:dyDescent="0.3">
      <c r="A1939" s="53">
        <v>93314</v>
      </c>
      <c r="B1939" s="54" t="s">
        <v>2265</v>
      </c>
      <c r="C1939" s="62">
        <v>852.71</v>
      </c>
      <c r="D1939" s="35">
        <f t="shared" si="412"/>
        <v>1.1790045486296879E-6</v>
      </c>
      <c r="E1939" s="61">
        <f t="shared" si="400"/>
        <v>6873</v>
      </c>
      <c r="F1939" s="36">
        <f t="shared" si="401"/>
        <v>12204</v>
      </c>
      <c r="G1939" s="36">
        <f t="shared" si="402"/>
        <v>2401</v>
      </c>
      <c r="H1939" s="37">
        <f t="shared" si="403"/>
        <v>19</v>
      </c>
      <c r="I1939" s="37">
        <f t="shared" si="404"/>
        <v>736</v>
      </c>
      <c r="J1939" s="37">
        <f t="shared" si="405"/>
        <v>325</v>
      </c>
      <c r="K1939" s="37">
        <f t="shared" si="406"/>
        <v>1080</v>
      </c>
      <c r="L1939" s="37"/>
      <c r="M1939" s="37">
        <f t="shared" si="407"/>
        <v>247</v>
      </c>
      <c r="N1939" s="37">
        <f t="shared" si="408"/>
        <v>1099</v>
      </c>
      <c r="O1939" s="37">
        <f t="shared" si="409"/>
        <v>1346</v>
      </c>
      <c r="P1939" s="37">
        <f t="shared" si="410"/>
        <v>1346</v>
      </c>
      <c r="Q1939" s="37">
        <f t="shared" si="411"/>
        <v>1264</v>
      </c>
    </row>
    <row r="1940" spans="1:17" s="34" customFormat="1" ht="15" x14ac:dyDescent="0.3">
      <c r="A1940" s="53">
        <v>93534</v>
      </c>
      <c r="B1940" s="54" t="s">
        <v>2266</v>
      </c>
      <c r="C1940" s="62">
        <v>179536</v>
      </c>
      <c r="D1940" s="35">
        <f t="shared" si="412"/>
        <v>2.4823651727173319E-4</v>
      </c>
      <c r="E1940" s="61">
        <f t="shared" si="400"/>
        <v>1447109</v>
      </c>
      <c r="F1940" s="36">
        <f t="shared" si="401"/>
        <v>2569598</v>
      </c>
      <c r="G1940" s="36">
        <f t="shared" si="402"/>
        <v>505577</v>
      </c>
      <c r="H1940" s="37">
        <f t="shared" si="403"/>
        <v>4012</v>
      </c>
      <c r="I1940" s="37">
        <f t="shared" si="404"/>
        <v>155006</v>
      </c>
      <c r="J1940" s="37">
        <f t="shared" si="405"/>
        <v>68409</v>
      </c>
      <c r="K1940" s="37">
        <f t="shared" si="406"/>
        <v>227427</v>
      </c>
      <c r="L1940" s="37"/>
      <c r="M1940" s="37">
        <f t="shared" si="407"/>
        <v>52030</v>
      </c>
      <c r="N1940" s="37">
        <f t="shared" si="408"/>
        <v>231481</v>
      </c>
      <c r="O1940" s="37">
        <f t="shared" si="409"/>
        <v>283511</v>
      </c>
      <c r="P1940" s="37">
        <f t="shared" si="410"/>
        <v>283511</v>
      </c>
      <c r="Q1940" s="37">
        <f t="shared" si="411"/>
        <v>266198</v>
      </c>
    </row>
    <row r="1941" spans="1:17" s="34" customFormat="1" ht="15" x14ac:dyDescent="0.3">
      <c r="A1941" s="53">
        <v>93537</v>
      </c>
      <c r="B1941" s="54" t="s">
        <v>2267</v>
      </c>
      <c r="C1941" s="62">
        <v>387841.33</v>
      </c>
      <c r="D1941" s="35">
        <f t="shared" si="412"/>
        <v>5.3625111962635338E-4</v>
      </c>
      <c r="E1941" s="61">
        <f t="shared" si="400"/>
        <v>3126106</v>
      </c>
      <c r="F1941" s="36">
        <f t="shared" si="401"/>
        <v>5550956</v>
      </c>
      <c r="G1941" s="36">
        <f t="shared" si="402"/>
        <v>1092169</v>
      </c>
      <c r="H1941" s="37">
        <f t="shared" si="403"/>
        <v>8666</v>
      </c>
      <c r="I1941" s="37">
        <f t="shared" si="404"/>
        <v>334851</v>
      </c>
      <c r="J1941" s="37">
        <f t="shared" si="405"/>
        <v>147780</v>
      </c>
      <c r="K1941" s="37">
        <f t="shared" si="406"/>
        <v>491297</v>
      </c>
      <c r="L1941" s="37"/>
      <c r="M1941" s="37">
        <f t="shared" si="407"/>
        <v>112398</v>
      </c>
      <c r="N1941" s="37">
        <f t="shared" si="408"/>
        <v>500055</v>
      </c>
      <c r="O1941" s="37">
        <f t="shared" si="409"/>
        <v>612453</v>
      </c>
      <c r="P1941" s="37">
        <f t="shared" si="410"/>
        <v>612453</v>
      </c>
      <c r="Q1941" s="37">
        <f t="shared" si="411"/>
        <v>575051</v>
      </c>
    </row>
    <row r="1942" spans="1:17" s="34" customFormat="1" ht="15" x14ac:dyDescent="0.3">
      <c r="A1942" s="53">
        <v>94201</v>
      </c>
      <c r="B1942" s="54" t="s">
        <v>2268</v>
      </c>
      <c r="C1942" s="62">
        <v>735837.69</v>
      </c>
      <c r="D1942" s="35">
        <f t="shared" si="412"/>
        <v>1.0174103547081212E-3</v>
      </c>
      <c r="E1942" s="61">
        <f t="shared" si="400"/>
        <v>5931051</v>
      </c>
      <c r="F1942" s="36">
        <f t="shared" si="401"/>
        <v>10531632</v>
      </c>
      <c r="G1942" s="36">
        <f t="shared" si="402"/>
        <v>2072134</v>
      </c>
      <c r="H1942" s="37">
        <f t="shared" si="403"/>
        <v>16443</v>
      </c>
      <c r="I1942" s="37">
        <f t="shared" si="404"/>
        <v>635300</v>
      </c>
      <c r="J1942" s="37">
        <f t="shared" si="405"/>
        <v>280378</v>
      </c>
      <c r="K1942" s="37">
        <f t="shared" si="406"/>
        <v>932121</v>
      </c>
      <c r="L1942" s="37"/>
      <c r="M1942" s="37">
        <f t="shared" si="407"/>
        <v>213250</v>
      </c>
      <c r="N1942" s="37">
        <f t="shared" si="408"/>
        <v>948736</v>
      </c>
      <c r="O1942" s="37">
        <f t="shared" si="409"/>
        <v>1161986</v>
      </c>
      <c r="P1942" s="37">
        <f t="shared" si="410"/>
        <v>1161986</v>
      </c>
      <c r="Q1942" s="37">
        <f t="shared" si="411"/>
        <v>1091025</v>
      </c>
    </row>
    <row r="1943" spans="1:17" s="34" customFormat="1" ht="15" x14ac:dyDescent="0.3">
      <c r="A1943" s="53">
        <v>94203</v>
      </c>
      <c r="B1943" s="54" t="s">
        <v>2269</v>
      </c>
      <c r="C1943" s="62">
        <v>25878.74</v>
      </c>
      <c r="D1943" s="35">
        <f t="shared" si="412"/>
        <v>3.5781393642393131E-5</v>
      </c>
      <c r="E1943" s="61">
        <f t="shared" si="400"/>
        <v>208590</v>
      </c>
      <c r="F1943" s="36">
        <f t="shared" si="401"/>
        <v>370388</v>
      </c>
      <c r="G1943" s="36">
        <f t="shared" si="402"/>
        <v>72875</v>
      </c>
      <c r="H1943" s="37">
        <f t="shared" si="403"/>
        <v>578</v>
      </c>
      <c r="I1943" s="37">
        <f t="shared" si="404"/>
        <v>22343</v>
      </c>
      <c r="J1943" s="37">
        <f t="shared" si="405"/>
        <v>9861</v>
      </c>
      <c r="K1943" s="37">
        <f t="shared" si="406"/>
        <v>32782</v>
      </c>
      <c r="L1943" s="37"/>
      <c r="M1943" s="37">
        <f t="shared" si="407"/>
        <v>7500</v>
      </c>
      <c r="N1943" s="37">
        <f t="shared" si="408"/>
        <v>33366</v>
      </c>
      <c r="O1943" s="37">
        <f t="shared" si="409"/>
        <v>40866</v>
      </c>
      <c r="P1943" s="37">
        <f t="shared" si="410"/>
        <v>40866</v>
      </c>
      <c r="Q1943" s="37">
        <f t="shared" si="411"/>
        <v>38370</v>
      </c>
    </row>
    <row r="1944" spans="1:17" s="34" customFormat="1" ht="15" x14ac:dyDescent="0.3">
      <c r="A1944" s="53">
        <v>94207</v>
      </c>
      <c r="B1944" s="54" t="s">
        <v>2270</v>
      </c>
      <c r="C1944" s="62">
        <v>1601.93</v>
      </c>
      <c r="D1944" s="35">
        <f t="shared" si="412"/>
        <v>2.2149180337821251E-6</v>
      </c>
      <c r="E1944" s="61">
        <f t="shared" si="400"/>
        <v>12912</v>
      </c>
      <c r="F1944" s="36">
        <f t="shared" si="401"/>
        <v>22928</v>
      </c>
      <c r="G1944" s="36">
        <f t="shared" si="402"/>
        <v>4511</v>
      </c>
      <c r="H1944" s="37">
        <f t="shared" si="403"/>
        <v>36</v>
      </c>
      <c r="I1944" s="37">
        <f t="shared" si="404"/>
        <v>1383</v>
      </c>
      <c r="J1944" s="37">
        <f t="shared" si="405"/>
        <v>610</v>
      </c>
      <c r="K1944" s="37">
        <f t="shared" si="406"/>
        <v>2029</v>
      </c>
      <c r="L1944" s="37"/>
      <c r="M1944" s="37">
        <f t="shared" si="407"/>
        <v>464</v>
      </c>
      <c r="N1944" s="37">
        <f t="shared" si="408"/>
        <v>2065</v>
      </c>
      <c r="O1944" s="37">
        <f t="shared" si="409"/>
        <v>2529</v>
      </c>
      <c r="P1944" s="37">
        <f t="shared" si="410"/>
        <v>2529</v>
      </c>
      <c r="Q1944" s="37">
        <f t="shared" si="411"/>
        <v>2375</v>
      </c>
    </row>
    <row r="1945" spans="1:17" s="34" customFormat="1" ht="15" x14ac:dyDescent="0.3">
      <c r="A1945" s="53">
        <v>94301</v>
      </c>
      <c r="B1945" s="54" t="s">
        <v>2271</v>
      </c>
      <c r="C1945" s="62">
        <v>636025.02</v>
      </c>
      <c r="D1945" s="35">
        <f t="shared" si="412"/>
        <v>8.7940377340747517E-4</v>
      </c>
      <c r="E1945" s="61">
        <f t="shared" si="400"/>
        <v>5126534</v>
      </c>
      <c r="F1945" s="36">
        <f t="shared" si="401"/>
        <v>9103070</v>
      </c>
      <c r="G1945" s="36">
        <f t="shared" si="402"/>
        <v>1791060</v>
      </c>
      <c r="H1945" s="37">
        <f t="shared" si="403"/>
        <v>14212</v>
      </c>
      <c r="I1945" s="37">
        <f t="shared" si="404"/>
        <v>549125</v>
      </c>
      <c r="J1945" s="37">
        <f t="shared" si="405"/>
        <v>242346</v>
      </c>
      <c r="K1945" s="37">
        <f t="shared" si="406"/>
        <v>805683</v>
      </c>
      <c r="L1945" s="37"/>
      <c r="M1945" s="37">
        <f t="shared" si="407"/>
        <v>184323</v>
      </c>
      <c r="N1945" s="37">
        <f t="shared" si="408"/>
        <v>820045</v>
      </c>
      <c r="O1945" s="37">
        <f t="shared" si="409"/>
        <v>1004368</v>
      </c>
      <c r="P1945" s="37">
        <f t="shared" si="410"/>
        <v>1004368</v>
      </c>
      <c r="Q1945" s="37">
        <f t="shared" si="411"/>
        <v>943033</v>
      </c>
    </row>
    <row r="1946" spans="1:17" s="34" customFormat="1" ht="15" x14ac:dyDescent="0.3">
      <c r="A1946" s="53">
        <v>94303</v>
      </c>
      <c r="B1946" s="54" t="s">
        <v>2272</v>
      </c>
      <c r="C1946" s="62">
        <v>9742.5</v>
      </c>
      <c r="D1946" s="35">
        <f t="shared" si="412"/>
        <v>1.3470525518669576E-5</v>
      </c>
      <c r="E1946" s="61">
        <f t="shared" si="400"/>
        <v>78527</v>
      </c>
      <c r="F1946" s="36">
        <f t="shared" si="401"/>
        <v>139439</v>
      </c>
      <c r="G1946" s="36">
        <f t="shared" si="402"/>
        <v>27435</v>
      </c>
      <c r="H1946" s="37">
        <f t="shared" si="403"/>
        <v>218</v>
      </c>
      <c r="I1946" s="37">
        <f t="shared" si="404"/>
        <v>8411</v>
      </c>
      <c r="J1946" s="37">
        <f t="shared" si="405"/>
        <v>3712</v>
      </c>
      <c r="K1946" s="37">
        <f t="shared" si="406"/>
        <v>12341</v>
      </c>
      <c r="L1946" s="37"/>
      <c r="M1946" s="37">
        <f t="shared" si="407"/>
        <v>2823</v>
      </c>
      <c r="N1946" s="37">
        <f t="shared" si="408"/>
        <v>12561</v>
      </c>
      <c r="O1946" s="37">
        <f t="shared" si="409"/>
        <v>15384</v>
      </c>
      <c r="P1946" s="37">
        <f t="shared" si="410"/>
        <v>15384</v>
      </c>
      <c r="Q1946" s="37">
        <f t="shared" si="411"/>
        <v>14445</v>
      </c>
    </row>
    <row r="1947" spans="1:17" s="34" customFormat="1" ht="15" x14ac:dyDescent="0.3">
      <c r="A1947" s="53">
        <v>94304</v>
      </c>
      <c r="B1947" s="54" t="s">
        <v>2273</v>
      </c>
      <c r="C1947" s="62">
        <v>365.28</v>
      </c>
      <c r="D1947" s="35">
        <f t="shared" si="412"/>
        <v>5.0505656263378205E-7</v>
      </c>
      <c r="E1947" s="61">
        <f t="shared" si="400"/>
        <v>2944</v>
      </c>
      <c r="F1947" s="36">
        <f t="shared" si="401"/>
        <v>5228</v>
      </c>
      <c r="G1947" s="36">
        <f t="shared" si="402"/>
        <v>1029</v>
      </c>
      <c r="H1947" s="37">
        <f t="shared" si="403"/>
        <v>8</v>
      </c>
      <c r="I1947" s="37">
        <f t="shared" si="404"/>
        <v>315</v>
      </c>
      <c r="J1947" s="37">
        <f t="shared" si="405"/>
        <v>139</v>
      </c>
      <c r="K1947" s="37">
        <f t="shared" si="406"/>
        <v>462</v>
      </c>
      <c r="L1947" s="37"/>
      <c r="M1947" s="37">
        <f t="shared" si="407"/>
        <v>106</v>
      </c>
      <c r="N1947" s="37">
        <f t="shared" si="408"/>
        <v>471</v>
      </c>
      <c r="O1947" s="37">
        <f t="shared" si="409"/>
        <v>577</v>
      </c>
      <c r="P1947" s="37">
        <f t="shared" si="410"/>
        <v>577</v>
      </c>
      <c r="Q1947" s="37">
        <f t="shared" si="411"/>
        <v>542</v>
      </c>
    </row>
    <row r="1948" spans="1:17" s="34" customFormat="1" ht="15" x14ac:dyDescent="0.3">
      <c r="A1948" s="53">
        <v>94305</v>
      </c>
      <c r="B1948" s="54" t="s">
        <v>2274</v>
      </c>
      <c r="C1948" s="62">
        <v>12051.67</v>
      </c>
      <c r="D1948" s="35">
        <f t="shared" si="412"/>
        <v>1.6663313141142885E-5</v>
      </c>
      <c r="E1948" s="61">
        <f t="shared" si="400"/>
        <v>97140</v>
      </c>
      <c r="F1948" s="36">
        <f t="shared" si="401"/>
        <v>172489</v>
      </c>
      <c r="G1948" s="36">
        <f t="shared" si="402"/>
        <v>33938</v>
      </c>
      <c r="H1948" s="37">
        <f t="shared" si="403"/>
        <v>269</v>
      </c>
      <c r="I1948" s="37">
        <f t="shared" si="404"/>
        <v>10405</v>
      </c>
      <c r="J1948" s="37">
        <f t="shared" si="405"/>
        <v>4592</v>
      </c>
      <c r="K1948" s="37">
        <f t="shared" si="406"/>
        <v>15266</v>
      </c>
      <c r="L1948" s="37"/>
      <c r="M1948" s="37">
        <f t="shared" si="407"/>
        <v>3493</v>
      </c>
      <c r="N1948" s="37">
        <f t="shared" si="408"/>
        <v>15539</v>
      </c>
      <c r="O1948" s="37">
        <f t="shared" si="409"/>
        <v>19032</v>
      </c>
      <c r="P1948" s="37">
        <f t="shared" si="410"/>
        <v>19032</v>
      </c>
      <c r="Q1948" s="37">
        <f t="shared" si="411"/>
        <v>17869</v>
      </c>
    </row>
    <row r="1949" spans="1:17" s="34" customFormat="1" ht="15" x14ac:dyDescent="0.3">
      <c r="A1949" s="53">
        <v>94306</v>
      </c>
      <c r="B1949" s="54" t="s">
        <v>2275</v>
      </c>
      <c r="C1949" s="62">
        <v>2612.0700000000002</v>
      </c>
      <c r="D1949" s="35">
        <f t="shared" si="412"/>
        <v>3.6115941074212204E-6</v>
      </c>
      <c r="E1949" s="61">
        <f t="shared" si="400"/>
        <v>21054</v>
      </c>
      <c r="F1949" s="36">
        <f t="shared" si="401"/>
        <v>37385</v>
      </c>
      <c r="G1949" s="36">
        <f t="shared" si="402"/>
        <v>7356</v>
      </c>
      <c r="H1949" s="37">
        <f t="shared" si="403"/>
        <v>58</v>
      </c>
      <c r="I1949" s="37">
        <f t="shared" si="404"/>
        <v>2255</v>
      </c>
      <c r="J1949" s="37">
        <f t="shared" si="405"/>
        <v>995</v>
      </c>
      <c r="K1949" s="37">
        <f t="shared" si="406"/>
        <v>3308</v>
      </c>
      <c r="L1949" s="37"/>
      <c r="M1949" s="37">
        <f t="shared" si="407"/>
        <v>757</v>
      </c>
      <c r="N1949" s="37">
        <f t="shared" si="408"/>
        <v>3368</v>
      </c>
      <c r="O1949" s="37">
        <f t="shared" si="409"/>
        <v>4125</v>
      </c>
      <c r="P1949" s="37">
        <f t="shared" si="410"/>
        <v>4125</v>
      </c>
      <c r="Q1949" s="37">
        <f t="shared" si="411"/>
        <v>3873</v>
      </c>
    </row>
    <row r="1950" spans="1:17" s="34" customFormat="1" ht="15" x14ac:dyDescent="0.3">
      <c r="A1950" s="53">
        <v>94307</v>
      </c>
      <c r="B1950" s="54" t="s">
        <v>2276</v>
      </c>
      <c r="C1950" s="62">
        <v>19764.79</v>
      </c>
      <c r="D1950" s="35">
        <f t="shared" si="412"/>
        <v>2.7327904343458583E-5</v>
      </c>
      <c r="E1950" s="61">
        <f t="shared" si="400"/>
        <v>159310</v>
      </c>
      <c r="F1950" s="36">
        <f t="shared" si="401"/>
        <v>282882</v>
      </c>
      <c r="G1950" s="36">
        <f t="shared" si="402"/>
        <v>55658</v>
      </c>
      <c r="H1950" s="37">
        <f t="shared" si="403"/>
        <v>442</v>
      </c>
      <c r="I1950" s="37">
        <f t="shared" si="404"/>
        <v>17064</v>
      </c>
      <c r="J1950" s="37">
        <f t="shared" si="405"/>
        <v>7531</v>
      </c>
      <c r="K1950" s="37">
        <f t="shared" si="406"/>
        <v>25037</v>
      </c>
      <c r="L1950" s="37"/>
      <c r="M1950" s="37">
        <f t="shared" si="407"/>
        <v>5728</v>
      </c>
      <c r="N1950" s="37">
        <f t="shared" si="408"/>
        <v>25483</v>
      </c>
      <c r="O1950" s="37">
        <f t="shared" si="409"/>
        <v>31211</v>
      </c>
      <c r="P1950" s="37">
        <f t="shared" si="410"/>
        <v>31211</v>
      </c>
      <c r="Q1950" s="37">
        <f t="shared" si="411"/>
        <v>29305</v>
      </c>
    </row>
    <row r="1951" spans="1:17" s="34" customFormat="1" ht="15" x14ac:dyDescent="0.3">
      <c r="A1951" s="53">
        <v>94308</v>
      </c>
      <c r="B1951" s="54" t="s">
        <v>2277</v>
      </c>
      <c r="C1951" s="62">
        <v>9773.6200000000008</v>
      </c>
      <c r="D1951" s="35">
        <f t="shared" si="412"/>
        <v>1.3513553771596546E-5</v>
      </c>
      <c r="E1951" s="61">
        <f t="shared" si="400"/>
        <v>78778</v>
      </c>
      <c r="F1951" s="36">
        <f t="shared" si="401"/>
        <v>139884</v>
      </c>
      <c r="G1951" s="36">
        <f t="shared" si="402"/>
        <v>27523</v>
      </c>
      <c r="H1951" s="37">
        <f t="shared" si="403"/>
        <v>218</v>
      </c>
      <c r="I1951" s="37">
        <f t="shared" si="404"/>
        <v>8438</v>
      </c>
      <c r="J1951" s="37">
        <f t="shared" si="405"/>
        <v>3724</v>
      </c>
      <c r="K1951" s="37">
        <f t="shared" si="406"/>
        <v>12380</v>
      </c>
      <c r="L1951" s="37"/>
      <c r="M1951" s="37">
        <f t="shared" si="407"/>
        <v>2832</v>
      </c>
      <c r="N1951" s="37">
        <f t="shared" si="408"/>
        <v>12601</v>
      </c>
      <c r="O1951" s="37">
        <f t="shared" si="409"/>
        <v>15433</v>
      </c>
      <c r="P1951" s="37">
        <f t="shared" si="410"/>
        <v>15433</v>
      </c>
      <c r="Q1951" s="37">
        <f t="shared" si="411"/>
        <v>14491</v>
      </c>
    </row>
    <row r="1952" spans="1:17" s="34" customFormat="1" ht="15" x14ac:dyDescent="0.3">
      <c r="A1952" s="53">
        <v>94313</v>
      </c>
      <c r="B1952" s="54" t="s">
        <v>2278</v>
      </c>
      <c r="C1952" s="62">
        <v>1545.88</v>
      </c>
      <c r="D1952" s="35">
        <f t="shared" si="412"/>
        <v>2.1374201682115397E-6</v>
      </c>
      <c r="E1952" s="61">
        <f t="shared" si="400"/>
        <v>12460</v>
      </c>
      <c r="F1952" s="36">
        <f t="shared" si="401"/>
        <v>22125</v>
      </c>
      <c r="G1952" s="36">
        <f t="shared" si="402"/>
        <v>4353</v>
      </c>
      <c r="H1952" s="37">
        <f t="shared" si="403"/>
        <v>35</v>
      </c>
      <c r="I1952" s="37">
        <f t="shared" si="404"/>
        <v>1335</v>
      </c>
      <c r="J1952" s="37">
        <f t="shared" si="405"/>
        <v>589</v>
      </c>
      <c r="K1952" s="37">
        <f t="shared" si="406"/>
        <v>1959</v>
      </c>
      <c r="L1952" s="37"/>
      <c r="M1952" s="37">
        <f t="shared" si="407"/>
        <v>448</v>
      </c>
      <c r="N1952" s="37">
        <f t="shared" si="408"/>
        <v>1993</v>
      </c>
      <c r="O1952" s="37">
        <f t="shared" si="409"/>
        <v>2441</v>
      </c>
      <c r="P1952" s="37">
        <f t="shared" si="410"/>
        <v>2441</v>
      </c>
      <c r="Q1952" s="37">
        <f t="shared" si="411"/>
        <v>2292</v>
      </c>
    </row>
    <row r="1953" spans="1:17" s="34" customFormat="1" ht="15" x14ac:dyDescent="0.3">
      <c r="A1953" s="53">
        <v>94314</v>
      </c>
      <c r="B1953" s="54" t="s">
        <v>2279</v>
      </c>
      <c r="C1953" s="62">
        <v>6549</v>
      </c>
      <c r="D1953" s="35">
        <f t="shared" si="412"/>
        <v>9.0550137666684173E-6</v>
      </c>
      <c r="E1953" s="61">
        <f t="shared" si="400"/>
        <v>52787</v>
      </c>
      <c r="F1953" s="36">
        <f t="shared" si="401"/>
        <v>93732</v>
      </c>
      <c r="G1953" s="36">
        <f t="shared" si="402"/>
        <v>18442</v>
      </c>
      <c r="H1953" s="37">
        <f t="shared" si="403"/>
        <v>146</v>
      </c>
      <c r="I1953" s="37">
        <f t="shared" si="404"/>
        <v>5654</v>
      </c>
      <c r="J1953" s="37">
        <f t="shared" si="405"/>
        <v>2495</v>
      </c>
      <c r="K1953" s="37">
        <f t="shared" si="406"/>
        <v>8295</v>
      </c>
      <c r="L1953" s="37"/>
      <c r="M1953" s="37">
        <f t="shared" si="407"/>
        <v>1898</v>
      </c>
      <c r="N1953" s="37">
        <f t="shared" si="408"/>
        <v>8444</v>
      </c>
      <c r="O1953" s="37">
        <f t="shared" si="409"/>
        <v>10342</v>
      </c>
      <c r="P1953" s="37">
        <f t="shared" si="410"/>
        <v>10342</v>
      </c>
      <c r="Q1953" s="37">
        <f t="shared" si="411"/>
        <v>9710</v>
      </c>
    </row>
    <row r="1954" spans="1:17" s="34" customFormat="1" ht="15" x14ac:dyDescent="0.3">
      <c r="A1954" s="53">
        <v>94316</v>
      </c>
      <c r="B1954" s="54" t="s">
        <v>2280</v>
      </c>
      <c r="C1954" s="62">
        <v>1087.44</v>
      </c>
      <c r="D1954" s="35">
        <f t="shared" si="412"/>
        <v>1.5035553779853264E-6</v>
      </c>
      <c r="E1954" s="61">
        <f t="shared" si="400"/>
        <v>8765</v>
      </c>
      <c r="F1954" s="36">
        <f t="shared" si="401"/>
        <v>15564</v>
      </c>
      <c r="G1954" s="36">
        <f t="shared" si="402"/>
        <v>3062</v>
      </c>
      <c r="H1954" s="37">
        <f t="shared" si="403"/>
        <v>24</v>
      </c>
      <c r="I1954" s="37">
        <f t="shared" si="404"/>
        <v>939</v>
      </c>
      <c r="J1954" s="37">
        <f t="shared" si="405"/>
        <v>414</v>
      </c>
      <c r="K1954" s="37">
        <f t="shared" si="406"/>
        <v>1377</v>
      </c>
      <c r="L1954" s="37"/>
      <c r="M1954" s="37">
        <f t="shared" si="407"/>
        <v>315</v>
      </c>
      <c r="N1954" s="37">
        <f t="shared" si="408"/>
        <v>1402</v>
      </c>
      <c r="O1954" s="37">
        <f t="shared" si="409"/>
        <v>1717</v>
      </c>
      <c r="P1954" s="37">
        <f t="shared" si="410"/>
        <v>1717</v>
      </c>
      <c r="Q1954" s="37">
        <f t="shared" si="411"/>
        <v>1612</v>
      </c>
    </row>
    <row r="1955" spans="1:17" s="34" customFormat="1" ht="15" x14ac:dyDescent="0.3">
      <c r="A1955" s="53">
        <v>94317</v>
      </c>
      <c r="B1955" s="54" t="s">
        <v>2281</v>
      </c>
      <c r="C1955" s="62">
        <v>2360.96</v>
      </c>
      <c r="D1955" s="35">
        <f t="shared" si="412"/>
        <v>3.2643953737293425E-6</v>
      </c>
      <c r="E1955" s="61">
        <f t="shared" si="400"/>
        <v>19030</v>
      </c>
      <c r="F1955" s="36">
        <f t="shared" si="401"/>
        <v>33791</v>
      </c>
      <c r="G1955" s="36">
        <f t="shared" si="402"/>
        <v>6649</v>
      </c>
      <c r="H1955" s="37">
        <f t="shared" si="403"/>
        <v>53</v>
      </c>
      <c r="I1955" s="37">
        <f t="shared" si="404"/>
        <v>2038</v>
      </c>
      <c r="J1955" s="37">
        <f t="shared" si="405"/>
        <v>900</v>
      </c>
      <c r="K1955" s="37">
        <f t="shared" si="406"/>
        <v>2991</v>
      </c>
      <c r="L1955" s="37"/>
      <c r="M1955" s="37">
        <f t="shared" si="407"/>
        <v>684</v>
      </c>
      <c r="N1955" s="37">
        <f t="shared" si="408"/>
        <v>3044</v>
      </c>
      <c r="O1955" s="37">
        <f t="shared" si="409"/>
        <v>3728</v>
      </c>
      <c r="P1955" s="37">
        <f t="shared" si="410"/>
        <v>3728</v>
      </c>
      <c r="Q1955" s="37">
        <f t="shared" si="411"/>
        <v>3501</v>
      </c>
    </row>
    <row r="1956" spans="1:17" s="34" customFormat="1" ht="15" x14ac:dyDescent="0.3">
      <c r="A1956" s="53">
        <v>94318</v>
      </c>
      <c r="B1956" s="54" t="s">
        <v>2282</v>
      </c>
      <c r="C1956" s="62">
        <v>8669.17</v>
      </c>
      <c r="D1956" s="35">
        <f t="shared" si="412"/>
        <v>1.1986479416031278E-5</v>
      </c>
      <c r="E1956" s="61">
        <f t="shared" si="400"/>
        <v>69876</v>
      </c>
      <c r="F1956" s="36">
        <f t="shared" si="401"/>
        <v>124077</v>
      </c>
      <c r="G1956" s="36">
        <f t="shared" si="402"/>
        <v>24413</v>
      </c>
      <c r="H1956" s="37">
        <f t="shared" si="403"/>
        <v>194</v>
      </c>
      <c r="I1956" s="37">
        <f t="shared" si="404"/>
        <v>7485</v>
      </c>
      <c r="J1956" s="37">
        <f t="shared" si="405"/>
        <v>3303</v>
      </c>
      <c r="K1956" s="37">
        <f t="shared" si="406"/>
        <v>10982</v>
      </c>
      <c r="L1956" s="37"/>
      <c r="M1956" s="37">
        <f t="shared" si="407"/>
        <v>2512</v>
      </c>
      <c r="N1956" s="37">
        <f t="shared" si="408"/>
        <v>11177</v>
      </c>
      <c r="O1956" s="37">
        <f t="shared" si="409"/>
        <v>13689</v>
      </c>
      <c r="P1956" s="37">
        <f t="shared" si="410"/>
        <v>13689</v>
      </c>
      <c r="Q1956" s="37">
        <f t="shared" si="411"/>
        <v>12854</v>
      </c>
    </row>
    <row r="1957" spans="1:17" s="34" customFormat="1" ht="15" x14ac:dyDescent="0.3">
      <c r="A1957" s="53">
        <v>94319</v>
      </c>
      <c r="B1957" s="54" t="s">
        <v>2283</v>
      </c>
      <c r="C1957" s="62">
        <v>13196.82</v>
      </c>
      <c r="D1957" s="35">
        <f t="shared" si="412"/>
        <v>1.8246661593563152E-5</v>
      </c>
      <c r="E1957" s="61">
        <f t="shared" si="400"/>
        <v>106370</v>
      </c>
      <c r="F1957" s="36">
        <f t="shared" si="401"/>
        <v>188879</v>
      </c>
      <c r="G1957" s="36">
        <f t="shared" si="402"/>
        <v>37163</v>
      </c>
      <c r="H1957" s="37">
        <f t="shared" si="403"/>
        <v>295</v>
      </c>
      <c r="I1957" s="37">
        <f t="shared" si="404"/>
        <v>11394</v>
      </c>
      <c r="J1957" s="37">
        <f t="shared" si="405"/>
        <v>5028</v>
      </c>
      <c r="K1957" s="37">
        <f t="shared" si="406"/>
        <v>16717</v>
      </c>
      <c r="L1957" s="37"/>
      <c r="M1957" s="37">
        <f t="shared" si="407"/>
        <v>3825</v>
      </c>
      <c r="N1957" s="37">
        <f t="shared" si="408"/>
        <v>17015</v>
      </c>
      <c r="O1957" s="37">
        <f t="shared" si="409"/>
        <v>20840</v>
      </c>
      <c r="P1957" s="37">
        <f t="shared" si="410"/>
        <v>20840</v>
      </c>
      <c r="Q1957" s="37">
        <f t="shared" si="411"/>
        <v>19567</v>
      </c>
    </row>
    <row r="1958" spans="1:17" s="34" customFormat="1" ht="15" x14ac:dyDescent="0.3">
      <c r="A1958" s="53">
        <v>94320</v>
      </c>
      <c r="B1958" s="54" t="s">
        <v>2284</v>
      </c>
      <c r="C1958" s="62">
        <v>731.56</v>
      </c>
      <c r="D1958" s="35">
        <f t="shared" si="412"/>
        <v>1.0114957812099475E-6</v>
      </c>
      <c r="E1958" s="61">
        <f t="shared" si="400"/>
        <v>5897</v>
      </c>
      <c r="F1958" s="36">
        <f t="shared" si="401"/>
        <v>10470</v>
      </c>
      <c r="G1958" s="36">
        <f t="shared" si="402"/>
        <v>2060</v>
      </c>
      <c r="H1958" s="37">
        <f t="shared" si="403"/>
        <v>16</v>
      </c>
      <c r="I1958" s="37">
        <f t="shared" si="404"/>
        <v>632</v>
      </c>
      <c r="J1958" s="37">
        <f t="shared" si="405"/>
        <v>279</v>
      </c>
      <c r="K1958" s="37">
        <f t="shared" si="406"/>
        <v>927</v>
      </c>
      <c r="L1958" s="37"/>
      <c r="M1958" s="37">
        <f t="shared" si="407"/>
        <v>212</v>
      </c>
      <c r="N1958" s="37">
        <f t="shared" si="408"/>
        <v>943</v>
      </c>
      <c r="O1958" s="37">
        <f t="shared" si="409"/>
        <v>1155</v>
      </c>
      <c r="P1958" s="37">
        <f t="shared" si="410"/>
        <v>1155</v>
      </c>
      <c r="Q1958" s="37">
        <f t="shared" si="411"/>
        <v>1085</v>
      </c>
    </row>
    <row r="1959" spans="1:17" s="34" customFormat="1" ht="15" x14ac:dyDescent="0.3">
      <c r="A1959" s="53">
        <v>94321</v>
      </c>
      <c r="B1959" s="54" t="s">
        <v>2285</v>
      </c>
      <c r="C1959" s="62">
        <v>3117.78</v>
      </c>
      <c r="D1959" s="35">
        <f t="shared" si="412"/>
        <v>4.3108170440438931E-6</v>
      </c>
      <c r="E1959" s="61">
        <f t="shared" si="400"/>
        <v>25130</v>
      </c>
      <c r="F1959" s="36">
        <f t="shared" si="401"/>
        <v>44623</v>
      </c>
      <c r="G1959" s="36">
        <f t="shared" si="402"/>
        <v>8780</v>
      </c>
      <c r="H1959" s="37">
        <f t="shared" si="403"/>
        <v>70</v>
      </c>
      <c r="I1959" s="37">
        <f t="shared" si="404"/>
        <v>2692</v>
      </c>
      <c r="J1959" s="37">
        <f t="shared" si="405"/>
        <v>1188</v>
      </c>
      <c r="K1959" s="37">
        <f t="shared" si="406"/>
        <v>3950</v>
      </c>
      <c r="L1959" s="37"/>
      <c r="M1959" s="37">
        <f t="shared" si="407"/>
        <v>904</v>
      </c>
      <c r="N1959" s="37">
        <f t="shared" si="408"/>
        <v>4020</v>
      </c>
      <c r="O1959" s="37">
        <f t="shared" si="409"/>
        <v>4924</v>
      </c>
      <c r="P1959" s="37">
        <f t="shared" si="410"/>
        <v>4924</v>
      </c>
      <c r="Q1959" s="37">
        <f t="shared" si="411"/>
        <v>4623</v>
      </c>
    </row>
    <row r="1960" spans="1:17" s="34" customFormat="1" ht="15" x14ac:dyDescent="0.3">
      <c r="A1960" s="53">
        <v>94325</v>
      </c>
      <c r="B1960" s="54" t="s">
        <v>2286</v>
      </c>
      <c r="C1960" s="62">
        <v>76406.600000000006</v>
      </c>
      <c r="D1960" s="35">
        <f t="shared" si="412"/>
        <v>1.0564403952730601E-4</v>
      </c>
      <c r="E1960" s="61">
        <f t="shared" si="400"/>
        <v>615858</v>
      </c>
      <c r="F1960" s="36">
        <f t="shared" si="401"/>
        <v>1093565</v>
      </c>
      <c r="G1960" s="36">
        <f t="shared" si="402"/>
        <v>215163</v>
      </c>
      <c r="H1960" s="37">
        <f t="shared" si="403"/>
        <v>1707</v>
      </c>
      <c r="I1960" s="37">
        <f t="shared" si="404"/>
        <v>65967</v>
      </c>
      <c r="J1960" s="37">
        <f t="shared" si="405"/>
        <v>29113</v>
      </c>
      <c r="K1960" s="37">
        <f t="shared" si="406"/>
        <v>96787</v>
      </c>
      <c r="L1960" s="37"/>
      <c r="M1960" s="37">
        <f t="shared" si="407"/>
        <v>22143</v>
      </c>
      <c r="N1960" s="37">
        <f t="shared" si="408"/>
        <v>98513</v>
      </c>
      <c r="O1960" s="37">
        <f t="shared" si="409"/>
        <v>120656</v>
      </c>
      <c r="P1960" s="37">
        <f t="shared" si="410"/>
        <v>120656</v>
      </c>
      <c r="Q1960" s="37">
        <f t="shared" si="411"/>
        <v>113288</v>
      </c>
    </row>
    <row r="1961" spans="1:17" s="34" customFormat="1" ht="15" x14ac:dyDescent="0.3">
      <c r="A1961" s="53">
        <v>94326</v>
      </c>
      <c r="B1961" s="54" t="s">
        <v>2287</v>
      </c>
      <c r="C1961" s="62">
        <v>1022.46</v>
      </c>
      <c r="D1961" s="35">
        <f t="shared" si="412"/>
        <v>1.4137103948492578E-6</v>
      </c>
      <c r="E1961" s="61">
        <f t="shared" si="400"/>
        <v>8241</v>
      </c>
      <c r="F1961" s="36">
        <f t="shared" si="401"/>
        <v>14634</v>
      </c>
      <c r="G1961" s="36">
        <f t="shared" si="402"/>
        <v>2879</v>
      </c>
      <c r="H1961" s="37">
        <f t="shared" si="403"/>
        <v>23</v>
      </c>
      <c r="I1961" s="37">
        <f t="shared" si="404"/>
        <v>883</v>
      </c>
      <c r="J1961" s="37">
        <f t="shared" si="405"/>
        <v>390</v>
      </c>
      <c r="K1961" s="37">
        <f t="shared" si="406"/>
        <v>1296</v>
      </c>
      <c r="L1961" s="37"/>
      <c r="M1961" s="37">
        <f t="shared" si="407"/>
        <v>296</v>
      </c>
      <c r="N1961" s="37">
        <f t="shared" si="408"/>
        <v>1318</v>
      </c>
      <c r="O1961" s="37">
        <f t="shared" si="409"/>
        <v>1614</v>
      </c>
      <c r="P1961" s="37">
        <f t="shared" si="410"/>
        <v>1614</v>
      </c>
      <c r="Q1961" s="37">
        <f t="shared" si="411"/>
        <v>1516</v>
      </c>
    </row>
    <row r="1962" spans="1:17" s="34" customFormat="1" ht="15" x14ac:dyDescent="0.3">
      <c r="A1962" s="53">
        <v>94501</v>
      </c>
      <c r="B1962" s="54" t="s">
        <v>2288</v>
      </c>
      <c r="C1962" s="62">
        <v>2612901.15</v>
      </c>
      <c r="D1962" s="35">
        <f t="shared" si="412"/>
        <v>3.6127433019077317E-3</v>
      </c>
      <c r="E1962" s="61">
        <f t="shared" si="400"/>
        <v>21060692</v>
      </c>
      <c r="F1962" s="36">
        <f t="shared" si="401"/>
        <v>37396990</v>
      </c>
      <c r="G1962" s="36">
        <f t="shared" si="402"/>
        <v>7357984</v>
      </c>
      <c r="H1962" s="37">
        <f t="shared" si="403"/>
        <v>58386</v>
      </c>
      <c r="I1962" s="37">
        <f t="shared" si="404"/>
        <v>2255902</v>
      </c>
      <c r="J1962" s="37">
        <f t="shared" si="405"/>
        <v>995599</v>
      </c>
      <c r="K1962" s="37">
        <f t="shared" si="406"/>
        <v>3309887</v>
      </c>
      <c r="L1962" s="37"/>
      <c r="M1962" s="37">
        <f t="shared" si="407"/>
        <v>757233</v>
      </c>
      <c r="N1962" s="37">
        <f t="shared" si="408"/>
        <v>3368886</v>
      </c>
      <c r="O1962" s="37">
        <f t="shared" si="409"/>
        <v>4126119</v>
      </c>
      <c r="P1962" s="37">
        <f t="shared" si="410"/>
        <v>4126119</v>
      </c>
      <c r="Q1962" s="37">
        <f t="shared" si="411"/>
        <v>3874142</v>
      </c>
    </row>
    <row r="1963" spans="1:17" s="34" customFormat="1" ht="15" x14ac:dyDescent="0.3">
      <c r="A1963" s="53">
        <v>94549</v>
      </c>
      <c r="B1963" s="54" t="s">
        <v>2289</v>
      </c>
      <c r="C1963" s="62">
        <v>1229026.27</v>
      </c>
      <c r="D1963" s="35">
        <f t="shared" si="412"/>
        <v>1.6993204755607167E-3</v>
      </c>
      <c r="E1963" s="61">
        <f t="shared" si="400"/>
        <v>9906285</v>
      </c>
      <c r="F1963" s="36">
        <f t="shared" si="401"/>
        <v>17590364</v>
      </c>
      <c r="G1963" s="36">
        <f t="shared" si="402"/>
        <v>3460964</v>
      </c>
      <c r="H1963" s="37">
        <f t="shared" si="403"/>
        <v>27463</v>
      </c>
      <c r="I1963" s="37">
        <f t="shared" si="404"/>
        <v>1061105</v>
      </c>
      <c r="J1963" s="37">
        <f t="shared" si="405"/>
        <v>468298</v>
      </c>
      <c r="K1963" s="37">
        <f t="shared" si="406"/>
        <v>1556866</v>
      </c>
      <c r="L1963" s="37"/>
      <c r="M1963" s="37">
        <f t="shared" si="407"/>
        <v>356178</v>
      </c>
      <c r="N1963" s="37">
        <f t="shared" si="408"/>
        <v>1584618</v>
      </c>
      <c r="O1963" s="37">
        <f t="shared" si="409"/>
        <v>1940796</v>
      </c>
      <c r="P1963" s="37">
        <f t="shared" si="410"/>
        <v>1940796</v>
      </c>
      <c r="Q1963" s="37">
        <f t="shared" si="411"/>
        <v>1822274</v>
      </c>
    </row>
    <row r="1964" spans="1:17" s="34" customFormat="1" ht="15" x14ac:dyDescent="0.3">
      <c r="A1964" s="53">
        <v>94550</v>
      </c>
      <c r="B1964" s="54" t="s">
        <v>2290</v>
      </c>
      <c r="C1964" s="62">
        <v>407289.18</v>
      </c>
      <c r="D1964" s="35">
        <f t="shared" si="412"/>
        <v>5.63140804995433E-4</v>
      </c>
      <c r="E1964" s="61">
        <f t="shared" si="400"/>
        <v>3282861</v>
      </c>
      <c r="F1964" s="36">
        <f t="shared" si="401"/>
        <v>5829302</v>
      </c>
      <c r="G1964" s="36">
        <f t="shared" si="402"/>
        <v>1146935</v>
      </c>
      <c r="H1964" s="37">
        <f t="shared" si="403"/>
        <v>9101</v>
      </c>
      <c r="I1964" s="37">
        <f t="shared" si="404"/>
        <v>351641</v>
      </c>
      <c r="J1964" s="37">
        <f t="shared" si="405"/>
        <v>155190</v>
      </c>
      <c r="K1964" s="37">
        <f t="shared" si="406"/>
        <v>515932</v>
      </c>
      <c r="L1964" s="37"/>
      <c r="M1964" s="37">
        <f t="shared" si="407"/>
        <v>118035</v>
      </c>
      <c r="N1964" s="37">
        <f t="shared" si="408"/>
        <v>525129</v>
      </c>
      <c r="O1964" s="37">
        <f t="shared" si="409"/>
        <v>643164</v>
      </c>
      <c r="P1964" s="37">
        <f t="shared" si="410"/>
        <v>643164</v>
      </c>
      <c r="Q1964" s="37">
        <f t="shared" si="411"/>
        <v>603887</v>
      </c>
    </row>
    <row r="1965" spans="1:17" s="34" customFormat="1" ht="15" x14ac:dyDescent="0.3">
      <c r="A1965" s="53">
        <v>94601</v>
      </c>
      <c r="B1965" s="54" t="s">
        <v>2291</v>
      </c>
      <c r="C1965" s="62">
        <v>118938.61</v>
      </c>
      <c r="D1965" s="35">
        <f t="shared" si="412"/>
        <v>1.6445117589531315E-4</v>
      </c>
      <c r="E1965" s="61">
        <f t="shared" si="400"/>
        <v>958677</v>
      </c>
      <c r="F1965" s="36">
        <f t="shared" si="401"/>
        <v>1702302</v>
      </c>
      <c r="G1965" s="36">
        <f t="shared" si="402"/>
        <v>334934</v>
      </c>
      <c r="H1965" s="37">
        <f t="shared" si="403"/>
        <v>2658</v>
      </c>
      <c r="I1965" s="37">
        <f t="shared" si="404"/>
        <v>102688</v>
      </c>
      <c r="J1965" s="37">
        <f t="shared" si="405"/>
        <v>45319</v>
      </c>
      <c r="K1965" s="37">
        <f t="shared" si="406"/>
        <v>150665</v>
      </c>
      <c r="L1965" s="37"/>
      <c r="M1965" s="37">
        <f t="shared" si="407"/>
        <v>34469</v>
      </c>
      <c r="N1965" s="37">
        <f t="shared" si="408"/>
        <v>153351</v>
      </c>
      <c r="O1965" s="37">
        <f t="shared" si="409"/>
        <v>187820</v>
      </c>
      <c r="P1965" s="37">
        <f t="shared" si="410"/>
        <v>187820</v>
      </c>
      <c r="Q1965" s="37">
        <f t="shared" si="411"/>
        <v>176350</v>
      </c>
    </row>
    <row r="1966" spans="1:17" s="34" customFormat="1" ht="15" x14ac:dyDescent="0.3">
      <c r="A1966" s="53">
        <v>94602</v>
      </c>
      <c r="B1966" s="54" t="s">
        <v>2292</v>
      </c>
      <c r="C1966" s="62">
        <v>1408257.98</v>
      </c>
      <c r="D1966" s="35">
        <f t="shared" si="412"/>
        <v>1.9471362644557422E-3</v>
      </c>
      <c r="E1966" s="61">
        <f t="shared" si="400"/>
        <v>11350941</v>
      </c>
      <c r="F1966" s="36">
        <f t="shared" si="401"/>
        <v>20155607</v>
      </c>
      <c r="G1966" s="36">
        <f t="shared" si="402"/>
        <v>3965684</v>
      </c>
      <c r="H1966" s="37">
        <f t="shared" si="403"/>
        <v>31468</v>
      </c>
      <c r="I1966" s="37">
        <f t="shared" si="404"/>
        <v>1215848</v>
      </c>
      <c r="J1966" s="37">
        <f t="shared" si="405"/>
        <v>536591</v>
      </c>
      <c r="K1966" s="37">
        <f t="shared" si="406"/>
        <v>1783907</v>
      </c>
      <c r="L1966" s="37"/>
      <c r="M1966" s="37">
        <f t="shared" si="407"/>
        <v>408121</v>
      </c>
      <c r="N1966" s="37">
        <f t="shared" si="408"/>
        <v>1815706</v>
      </c>
      <c r="O1966" s="37">
        <f t="shared" si="409"/>
        <v>2223827</v>
      </c>
      <c r="P1966" s="37">
        <f t="shared" si="410"/>
        <v>2223827</v>
      </c>
      <c r="Q1966" s="37">
        <f t="shared" si="411"/>
        <v>2088021</v>
      </c>
    </row>
    <row r="1967" spans="1:17" s="34" customFormat="1" ht="15" x14ac:dyDescent="0.3">
      <c r="A1967" s="53">
        <v>94606</v>
      </c>
      <c r="B1967" s="54" t="s">
        <v>2293</v>
      </c>
      <c r="C1967" s="62">
        <v>33962.78</v>
      </c>
      <c r="D1967" s="35">
        <f t="shared" si="412"/>
        <v>4.6958839586857652E-5</v>
      </c>
      <c r="E1967" s="61">
        <f t="shared" si="400"/>
        <v>273749</v>
      </c>
      <c r="F1967" s="36">
        <f t="shared" si="401"/>
        <v>486090</v>
      </c>
      <c r="G1967" s="36">
        <f t="shared" si="402"/>
        <v>95640</v>
      </c>
      <c r="H1967" s="37">
        <f t="shared" si="403"/>
        <v>759</v>
      </c>
      <c r="I1967" s="37">
        <f t="shared" si="404"/>
        <v>29322</v>
      </c>
      <c r="J1967" s="37">
        <f t="shared" si="405"/>
        <v>12941</v>
      </c>
      <c r="K1967" s="37">
        <f t="shared" si="406"/>
        <v>43022</v>
      </c>
      <c r="L1967" s="37"/>
      <c r="M1967" s="37">
        <f t="shared" si="407"/>
        <v>9843</v>
      </c>
      <c r="N1967" s="37">
        <f t="shared" si="408"/>
        <v>43789</v>
      </c>
      <c r="O1967" s="37">
        <f t="shared" si="409"/>
        <v>53632</v>
      </c>
      <c r="P1967" s="37">
        <f t="shared" si="410"/>
        <v>53632</v>
      </c>
      <c r="Q1967" s="37">
        <f t="shared" si="411"/>
        <v>50357</v>
      </c>
    </row>
    <row r="1968" spans="1:17" s="34" customFormat="1" ht="15" x14ac:dyDescent="0.3">
      <c r="A1968" s="53">
        <v>94608</v>
      </c>
      <c r="B1968" s="54" t="s">
        <v>2294</v>
      </c>
      <c r="C1968" s="62">
        <v>88322.96</v>
      </c>
      <c r="D1968" s="35">
        <f t="shared" si="412"/>
        <v>1.22120265492885E-4</v>
      </c>
      <c r="E1968" s="61">
        <f t="shared" si="400"/>
        <v>711907</v>
      </c>
      <c r="F1968" s="36">
        <f t="shared" si="401"/>
        <v>1264117</v>
      </c>
      <c r="G1968" s="36">
        <f t="shared" si="402"/>
        <v>248719</v>
      </c>
      <c r="H1968" s="37">
        <f t="shared" si="403"/>
        <v>1974</v>
      </c>
      <c r="I1968" s="37">
        <f t="shared" si="404"/>
        <v>76255</v>
      </c>
      <c r="J1968" s="37">
        <f t="shared" si="405"/>
        <v>33654</v>
      </c>
      <c r="K1968" s="37">
        <f t="shared" si="406"/>
        <v>111883</v>
      </c>
      <c r="L1968" s="37"/>
      <c r="M1968" s="37">
        <f t="shared" si="407"/>
        <v>25596</v>
      </c>
      <c r="N1968" s="37">
        <f t="shared" si="408"/>
        <v>113877</v>
      </c>
      <c r="O1968" s="37">
        <f t="shared" si="409"/>
        <v>139473</v>
      </c>
      <c r="P1968" s="37">
        <f t="shared" si="410"/>
        <v>139473</v>
      </c>
      <c r="Q1968" s="37">
        <f t="shared" si="411"/>
        <v>130956</v>
      </c>
    </row>
    <row r="1969" spans="1:17" s="34" customFormat="1" ht="15" x14ac:dyDescent="0.3">
      <c r="A1969" s="53">
        <v>94701</v>
      </c>
      <c r="B1969" s="54" t="s">
        <v>2295</v>
      </c>
      <c r="C1969" s="62">
        <v>28187.58</v>
      </c>
      <c r="D1969" s="35">
        <f t="shared" si="412"/>
        <v>3.8973724988405458E-5</v>
      </c>
      <c r="E1969" s="61">
        <f t="shared" si="400"/>
        <v>227200</v>
      </c>
      <c r="F1969" s="36">
        <f t="shared" si="401"/>
        <v>403433</v>
      </c>
      <c r="G1969" s="36">
        <f t="shared" si="402"/>
        <v>79377</v>
      </c>
      <c r="H1969" s="37">
        <f t="shared" si="403"/>
        <v>630</v>
      </c>
      <c r="I1969" s="37">
        <f t="shared" si="404"/>
        <v>24336</v>
      </c>
      <c r="J1969" s="37">
        <f t="shared" si="405"/>
        <v>10740</v>
      </c>
      <c r="K1969" s="37">
        <f t="shared" si="406"/>
        <v>35706</v>
      </c>
      <c r="L1969" s="37"/>
      <c r="M1969" s="37">
        <f t="shared" si="407"/>
        <v>8169</v>
      </c>
      <c r="N1969" s="37">
        <f t="shared" si="408"/>
        <v>36343</v>
      </c>
      <c r="O1969" s="37">
        <f t="shared" si="409"/>
        <v>44512</v>
      </c>
      <c r="P1969" s="37">
        <f t="shared" si="410"/>
        <v>44512</v>
      </c>
      <c r="Q1969" s="37">
        <f t="shared" si="411"/>
        <v>41794</v>
      </c>
    </row>
    <row r="1970" spans="1:17" s="34" customFormat="1" ht="15" x14ac:dyDescent="0.3">
      <c r="A1970" s="53">
        <v>95201</v>
      </c>
      <c r="B1970" s="54" t="s">
        <v>2296</v>
      </c>
      <c r="C1970" s="62">
        <v>319298.05</v>
      </c>
      <c r="D1970" s="35">
        <f t="shared" si="412"/>
        <v>4.4147934622390902E-4</v>
      </c>
      <c r="E1970" s="61">
        <f t="shared" si="400"/>
        <v>2573629</v>
      </c>
      <c r="F1970" s="36">
        <f t="shared" si="401"/>
        <v>4569934</v>
      </c>
      <c r="G1970" s="36">
        <f t="shared" si="402"/>
        <v>899150</v>
      </c>
      <c r="H1970" s="37">
        <f t="shared" si="403"/>
        <v>7135</v>
      </c>
      <c r="I1970" s="37">
        <f t="shared" si="404"/>
        <v>275672</v>
      </c>
      <c r="J1970" s="37">
        <f t="shared" si="405"/>
        <v>121663</v>
      </c>
      <c r="K1970" s="37">
        <f t="shared" si="406"/>
        <v>404470</v>
      </c>
      <c r="L1970" s="37"/>
      <c r="M1970" s="37">
        <f t="shared" si="407"/>
        <v>92534</v>
      </c>
      <c r="N1970" s="37">
        <f t="shared" si="408"/>
        <v>411680</v>
      </c>
      <c r="O1970" s="37">
        <f t="shared" si="409"/>
        <v>504214</v>
      </c>
      <c r="P1970" s="37">
        <f t="shared" si="410"/>
        <v>504214</v>
      </c>
      <c r="Q1970" s="37">
        <f t="shared" si="411"/>
        <v>473422</v>
      </c>
    </row>
    <row r="1971" spans="1:17" s="34" customFormat="1" ht="15" x14ac:dyDescent="0.3">
      <c r="A1971" s="53">
        <v>95203</v>
      </c>
      <c r="B1971" s="54" t="s">
        <v>2297</v>
      </c>
      <c r="C1971" s="62">
        <v>5824.64</v>
      </c>
      <c r="D1971" s="35">
        <f t="shared" si="412"/>
        <v>8.053473108243629E-6</v>
      </c>
      <c r="E1971" s="61">
        <f t="shared" si="400"/>
        <v>46948</v>
      </c>
      <c r="F1971" s="36">
        <f t="shared" si="401"/>
        <v>83365</v>
      </c>
      <c r="G1971" s="36">
        <f t="shared" si="402"/>
        <v>16402</v>
      </c>
      <c r="H1971" s="37">
        <f t="shared" si="403"/>
        <v>130</v>
      </c>
      <c r="I1971" s="37">
        <f t="shared" si="404"/>
        <v>5029</v>
      </c>
      <c r="J1971" s="37">
        <f t="shared" si="405"/>
        <v>2219</v>
      </c>
      <c r="K1971" s="37">
        <f t="shared" si="406"/>
        <v>7378</v>
      </c>
      <c r="L1971" s="37"/>
      <c r="M1971" s="37">
        <f t="shared" si="407"/>
        <v>1688</v>
      </c>
      <c r="N1971" s="37">
        <f t="shared" si="408"/>
        <v>7510</v>
      </c>
      <c r="O1971" s="37">
        <f t="shared" si="409"/>
        <v>9198</v>
      </c>
      <c r="P1971" s="37">
        <f t="shared" si="410"/>
        <v>9198</v>
      </c>
      <c r="Q1971" s="37">
        <f t="shared" si="411"/>
        <v>8636</v>
      </c>
    </row>
    <row r="1972" spans="1:17" s="34" customFormat="1" ht="15" x14ac:dyDescent="0.3">
      <c r="A1972" s="53">
        <v>95204</v>
      </c>
      <c r="B1972" s="54" t="s">
        <v>2298</v>
      </c>
      <c r="C1972" s="62">
        <v>17146.68</v>
      </c>
      <c r="D1972" s="35">
        <f t="shared" si="412"/>
        <v>2.3707958994145368E-5</v>
      </c>
      <c r="E1972" s="61">
        <f t="shared" si="400"/>
        <v>138207</v>
      </c>
      <c r="F1972" s="36">
        <f t="shared" si="401"/>
        <v>245411</v>
      </c>
      <c r="G1972" s="36">
        <f t="shared" si="402"/>
        <v>48285</v>
      </c>
      <c r="H1972" s="37">
        <f t="shared" si="403"/>
        <v>383</v>
      </c>
      <c r="I1972" s="37">
        <f t="shared" si="404"/>
        <v>14804</v>
      </c>
      <c r="J1972" s="37">
        <f t="shared" si="405"/>
        <v>6533</v>
      </c>
      <c r="K1972" s="37">
        <f t="shared" si="406"/>
        <v>21720</v>
      </c>
      <c r="L1972" s="37"/>
      <c r="M1972" s="37">
        <f t="shared" si="407"/>
        <v>4969</v>
      </c>
      <c r="N1972" s="37">
        <f t="shared" si="408"/>
        <v>22108</v>
      </c>
      <c r="O1972" s="37">
        <f t="shared" si="409"/>
        <v>27077</v>
      </c>
      <c r="P1972" s="37">
        <f t="shared" si="410"/>
        <v>27077</v>
      </c>
      <c r="Q1972" s="37">
        <f t="shared" si="411"/>
        <v>25423</v>
      </c>
    </row>
    <row r="1973" spans="1:17" s="34" customFormat="1" ht="15" x14ac:dyDescent="0.3">
      <c r="A1973" s="53">
        <v>95301</v>
      </c>
      <c r="B1973" s="54" t="s">
        <v>2299</v>
      </c>
      <c r="C1973" s="62">
        <v>181019.41</v>
      </c>
      <c r="D1973" s="35">
        <f t="shared" si="412"/>
        <v>2.5028756292322406E-4</v>
      </c>
      <c r="E1973" s="61">
        <f t="shared" si="400"/>
        <v>1459066</v>
      </c>
      <c r="F1973" s="36">
        <f t="shared" si="401"/>
        <v>2590829</v>
      </c>
      <c r="G1973" s="36">
        <f t="shared" si="402"/>
        <v>509754</v>
      </c>
      <c r="H1973" s="37">
        <f t="shared" si="403"/>
        <v>4045</v>
      </c>
      <c r="I1973" s="37">
        <f t="shared" si="404"/>
        <v>156287</v>
      </c>
      <c r="J1973" s="37">
        <f t="shared" si="405"/>
        <v>68974</v>
      </c>
      <c r="K1973" s="37">
        <f t="shared" si="406"/>
        <v>229306</v>
      </c>
      <c r="L1973" s="37"/>
      <c r="M1973" s="37">
        <f t="shared" si="407"/>
        <v>52460</v>
      </c>
      <c r="N1973" s="37">
        <f t="shared" si="408"/>
        <v>233393</v>
      </c>
      <c r="O1973" s="37">
        <f t="shared" si="409"/>
        <v>285853</v>
      </c>
      <c r="P1973" s="37">
        <f t="shared" si="410"/>
        <v>285853</v>
      </c>
      <c r="Q1973" s="37">
        <f t="shared" si="411"/>
        <v>268397</v>
      </c>
    </row>
    <row r="1974" spans="1:17" s="34" customFormat="1" ht="15" x14ac:dyDescent="0.3">
      <c r="A1974" s="53">
        <v>95303</v>
      </c>
      <c r="B1974" s="54" t="s">
        <v>2300</v>
      </c>
      <c r="C1974" s="62">
        <v>21649.46</v>
      </c>
      <c r="D1974" s="35">
        <f t="shared" si="412"/>
        <v>2.9933754518390166E-5</v>
      </c>
      <c r="E1974" s="61">
        <f t="shared" si="400"/>
        <v>174501</v>
      </c>
      <c r="F1974" s="36">
        <f t="shared" si="401"/>
        <v>309857</v>
      </c>
      <c r="G1974" s="36">
        <f t="shared" si="402"/>
        <v>60965</v>
      </c>
      <c r="H1974" s="37">
        <f t="shared" si="403"/>
        <v>484</v>
      </c>
      <c r="I1974" s="37">
        <f t="shared" si="404"/>
        <v>18692</v>
      </c>
      <c r="J1974" s="37">
        <f t="shared" si="405"/>
        <v>8249</v>
      </c>
      <c r="K1974" s="37">
        <f t="shared" si="406"/>
        <v>27425</v>
      </c>
      <c r="L1974" s="37"/>
      <c r="M1974" s="37">
        <f t="shared" si="407"/>
        <v>6274</v>
      </c>
      <c r="N1974" s="37">
        <f t="shared" si="408"/>
        <v>27913</v>
      </c>
      <c r="O1974" s="37">
        <f t="shared" si="409"/>
        <v>34187</v>
      </c>
      <c r="P1974" s="37">
        <f t="shared" si="410"/>
        <v>34187</v>
      </c>
      <c r="Q1974" s="37">
        <f t="shared" si="411"/>
        <v>32100</v>
      </c>
    </row>
    <row r="1975" spans="1:17" s="34" customFormat="1" ht="15" x14ac:dyDescent="0.3">
      <c r="A1975" s="53">
        <v>95305</v>
      </c>
      <c r="B1975" s="54" t="s">
        <v>2301</v>
      </c>
      <c r="C1975" s="62">
        <v>4545.3100000000004</v>
      </c>
      <c r="D1975" s="35">
        <f t="shared" si="412"/>
        <v>6.2845998814743662E-6</v>
      </c>
      <c r="E1975" s="61">
        <f t="shared" si="400"/>
        <v>36636</v>
      </c>
      <c r="F1975" s="36">
        <f t="shared" si="401"/>
        <v>65054</v>
      </c>
      <c r="G1975" s="36">
        <f t="shared" si="402"/>
        <v>12800</v>
      </c>
      <c r="H1975" s="37">
        <f t="shared" si="403"/>
        <v>102</v>
      </c>
      <c r="I1975" s="37">
        <f t="shared" si="404"/>
        <v>3924</v>
      </c>
      <c r="J1975" s="37">
        <f t="shared" si="405"/>
        <v>1732</v>
      </c>
      <c r="K1975" s="37">
        <f t="shared" si="406"/>
        <v>5758</v>
      </c>
      <c r="L1975" s="37"/>
      <c r="M1975" s="37">
        <f t="shared" si="407"/>
        <v>1317</v>
      </c>
      <c r="N1975" s="37">
        <f t="shared" si="408"/>
        <v>5860</v>
      </c>
      <c r="O1975" s="37">
        <f t="shared" si="409"/>
        <v>7177</v>
      </c>
      <c r="P1975" s="37">
        <f t="shared" si="410"/>
        <v>7177</v>
      </c>
      <c r="Q1975" s="37">
        <f t="shared" si="411"/>
        <v>6739</v>
      </c>
    </row>
    <row r="1976" spans="1:17" s="34" customFormat="1" ht="15" x14ac:dyDescent="0.3">
      <c r="A1976" s="53">
        <v>95306</v>
      </c>
      <c r="B1976" s="54" t="s">
        <v>2302</v>
      </c>
      <c r="C1976" s="62">
        <v>11788.5</v>
      </c>
      <c r="D1976" s="35">
        <f t="shared" si="412"/>
        <v>1.6299439576785864E-5</v>
      </c>
      <c r="E1976" s="61">
        <f t="shared" si="400"/>
        <v>95019</v>
      </c>
      <c r="F1976" s="36">
        <f t="shared" si="401"/>
        <v>168722</v>
      </c>
      <c r="G1976" s="36">
        <f t="shared" si="402"/>
        <v>33197</v>
      </c>
      <c r="H1976" s="37">
        <f t="shared" si="403"/>
        <v>263</v>
      </c>
      <c r="I1976" s="37">
        <f t="shared" si="404"/>
        <v>10178</v>
      </c>
      <c r="J1976" s="37">
        <f t="shared" si="405"/>
        <v>4492</v>
      </c>
      <c r="K1976" s="37">
        <f t="shared" si="406"/>
        <v>14933</v>
      </c>
      <c r="L1976" s="37"/>
      <c r="M1976" s="37">
        <f t="shared" si="407"/>
        <v>3416</v>
      </c>
      <c r="N1976" s="37">
        <f t="shared" si="408"/>
        <v>15199</v>
      </c>
      <c r="O1976" s="37">
        <f t="shared" si="409"/>
        <v>18615</v>
      </c>
      <c r="P1976" s="37">
        <f t="shared" si="410"/>
        <v>18615</v>
      </c>
      <c r="Q1976" s="37">
        <f t="shared" si="411"/>
        <v>17479</v>
      </c>
    </row>
    <row r="1977" spans="1:17" s="34" customFormat="1" ht="15" x14ac:dyDescent="0.3">
      <c r="A1977" s="53">
        <v>95308</v>
      </c>
      <c r="B1977" s="54" t="s">
        <v>2303</v>
      </c>
      <c r="C1977" s="62">
        <v>4407.84</v>
      </c>
      <c r="D1977" s="35">
        <f t="shared" si="412"/>
        <v>6.0945261690749296E-6</v>
      </c>
      <c r="E1977" s="61">
        <f t="shared" si="400"/>
        <v>35528</v>
      </c>
      <c r="F1977" s="36">
        <f t="shared" si="401"/>
        <v>63087</v>
      </c>
      <c r="G1977" s="36">
        <f t="shared" si="402"/>
        <v>12413</v>
      </c>
      <c r="H1977" s="37">
        <f t="shared" si="403"/>
        <v>98</v>
      </c>
      <c r="I1977" s="37">
        <f t="shared" si="404"/>
        <v>3806</v>
      </c>
      <c r="J1977" s="37">
        <f t="shared" si="405"/>
        <v>1680</v>
      </c>
      <c r="K1977" s="37">
        <f t="shared" si="406"/>
        <v>5584</v>
      </c>
      <c r="L1977" s="37"/>
      <c r="M1977" s="37">
        <f t="shared" si="407"/>
        <v>1277</v>
      </c>
      <c r="N1977" s="37">
        <f t="shared" si="408"/>
        <v>5683</v>
      </c>
      <c r="O1977" s="37">
        <f t="shared" si="409"/>
        <v>6960</v>
      </c>
      <c r="P1977" s="37">
        <f t="shared" si="410"/>
        <v>6960</v>
      </c>
      <c r="Q1977" s="37">
        <f t="shared" si="411"/>
        <v>6535</v>
      </c>
    </row>
    <row r="1978" spans="1:17" s="34" customFormat="1" ht="15" x14ac:dyDescent="0.3">
      <c r="A1978" s="53">
        <v>95311</v>
      </c>
      <c r="B1978" s="54" t="s">
        <v>2304</v>
      </c>
      <c r="C1978" s="62">
        <v>79038.73</v>
      </c>
      <c r="D1978" s="35">
        <f t="shared" si="412"/>
        <v>1.0928336971293143E-4</v>
      </c>
      <c r="E1978" s="61">
        <f t="shared" si="400"/>
        <v>637074</v>
      </c>
      <c r="F1978" s="36">
        <f t="shared" si="401"/>
        <v>1131237</v>
      </c>
      <c r="G1978" s="36">
        <f t="shared" si="402"/>
        <v>222575</v>
      </c>
      <c r="H1978" s="37">
        <f t="shared" si="403"/>
        <v>1766</v>
      </c>
      <c r="I1978" s="37">
        <f t="shared" si="404"/>
        <v>68240</v>
      </c>
      <c r="J1978" s="37">
        <f t="shared" si="405"/>
        <v>30116</v>
      </c>
      <c r="K1978" s="37">
        <f t="shared" si="406"/>
        <v>100122</v>
      </c>
      <c r="L1978" s="37"/>
      <c r="M1978" s="37">
        <f t="shared" si="407"/>
        <v>22906</v>
      </c>
      <c r="N1978" s="37">
        <f t="shared" si="408"/>
        <v>101907</v>
      </c>
      <c r="O1978" s="37">
        <f t="shared" si="409"/>
        <v>124813</v>
      </c>
      <c r="P1978" s="37">
        <f t="shared" si="410"/>
        <v>124813</v>
      </c>
      <c r="Q1978" s="37">
        <f t="shared" si="411"/>
        <v>117191</v>
      </c>
    </row>
    <row r="1979" spans="1:17" s="34" customFormat="1" ht="15" x14ac:dyDescent="0.3">
      <c r="A1979" s="53">
        <v>95312</v>
      </c>
      <c r="B1979" s="54" t="s">
        <v>2305</v>
      </c>
      <c r="C1979" s="62">
        <v>983.47</v>
      </c>
      <c r="D1979" s="35">
        <f t="shared" si="412"/>
        <v>1.3598006396557318E-6</v>
      </c>
      <c r="E1979" s="61">
        <f t="shared" si="400"/>
        <v>7927</v>
      </c>
      <c r="F1979" s="36">
        <f t="shared" si="401"/>
        <v>14076</v>
      </c>
      <c r="G1979" s="36">
        <f t="shared" si="402"/>
        <v>2769</v>
      </c>
      <c r="H1979" s="37">
        <f t="shared" si="403"/>
        <v>22</v>
      </c>
      <c r="I1979" s="37">
        <f t="shared" si="404"/>
        <v>849</v>
      </c>
      <c r="J1979" s="37">
        <f t="shared" si="405"/>
        <v>375</v>
      </c>
      <c r="K1979" s="37">
        <f t="shared" si="406"/>
        <v>1246</v>
      </c>
      <c r="L1979" s="37"/>
      <c r="M1979" s="37">
        <f t="shared" si="407"/>
        <v>285</v>
      </c>
      <c r="N1979" s="37">
        <f t="shared" si="408"/>
        <v>1268</v>
      </c>
      <c r="O1979" s="37">
        <f t="shared" si="409"/>
        <v>1553</v>
      </c>
      <c r="P1979" s="37">
        <f t="shared" si="410"/>
        <v>1553</v>
      </c>
      <c r="Q1979" s="37">
        <f t="shared" si="411"/>
        <v>1458</v>
      </c>
    </row>
    <row r="1980" spans="1:17" s="34" customFormat="1" ht="15" x14ac:dyDescent="0.3">
      <c r="A1980" s="53">
        <v>95543</v>
      </c>
      <c r="B1980" s="54" t="s">
        <v>2306</v>
      </c>
      <c r="C1980" s="62">
        <v>452935.8</v>
      </c>
      <c r="D1980" s="35">
        <f t="shared" si="412"/>
        <v>6.262543753881467E-4</v>
      </c>
      <c r="E1980" s="61">
        <f t="shared" si="400"/>
        <v>3650785</v>
      </c>
      <c r="F1980" s="36">
        <f t="shared" si="401"/>
        <v>6482616</v>
      </c>
      <c r="G1980" s="36">
        <f t="shared" si="402"/>
        <v>1275477</v>
      </c>
      <c r="H1980" s="37">
        <f t="shared" si="403"/>
        <v>10121</v>
      </c>
      <c r="I1980" s="37">
        <f t="shared" si="404"/>
        <v>391051</v>
      </c>
      <c r="J1980" s="37">
        <f t="shared" si="405"/>
        <v>172583</v>
      </c>
      <c r="K1980" s="37">
        <f t="shared" si="406"/>
        <v>573755</v>
      </c>
      <c r="L1980" s="37"/>
      <c r="M1980" s="37">
        <f t="shared" si="407"/>
        <v>131263</v>
      </c>
      <c r="N1980" s="37">
        <f t="shared" si="408"/>
        <v>583983</v>
      </c>
      <c r="O1980" s="37">
        <f t="shared" si="409"/>
        <v>715246</v>
      </c>
      <c r="P1980" s="37">
        <f t="shared" si="410"/>
        <v>715246</v>
      </c>
      <c r="Q1980" s="37">
        <f t="shared" si="411"/>
        <v>671567</v>
      </c>
    </row>
    <row r="1981" spans="1:17" s="34" customFormat="1" ht="15" x14ac:dyDescent="0.3">
      <c r="A1981" s="53">
        <v>95544</v>
      </c>
      <c r="B1981" s="54" t="s">
        <v>2307</v>
      </c>
      <c r="C1981" s="62">
        <v>771335.98</v>
      </c>
      <c r="D1981" s="35">
        <f t="shared" si="412"/>
        <v>1.0664922763210681E-3</v>
      </c>
      <c r="E1981" s="61">
        <f t="shared" si="400"/>
        <v>6217177</v>
      </c>
      <c r="F1981" s="36">
        <f t="shared" si="401"/>
        <v>11039700</v>
      </c>
      <c r="G1981" s="36">
        <f t="shared" si="402"/>
        <v>2172098</v>
      </c>
      <c r="H1981" s="37">
        <f t="shared" si="403"/>
        <v>17236</v>
      </c>
      <c r="I1981" s="37">
        <f t="shared" si="404"/>
        <v>665949</v>
      </c>
      <c r="J1981" s="37">
        <f t="shared" si="405"/>
        <v>293904</v>
      </c>
      <c r="K1981" s="37">
        <f t="shared" si="406"/>
        <v>977089</v>
      </c>
      <c r="L1981" s="37"/>
      <c r="M1981" s="37">
        <f t="shared" si="407"/>
        <v>223537</v>
      </c>
      <c r="N1981" s="37">
        <f t="shared" si="408"/>
        <v>994505</v>
      </c>
      <c r="O1981" s="37">
        <f t="shared" si="409"/>
        <v>1218042</v>
      </c>
      <c r="P1981" s="37">
        <f t="shared" si="410"/>
        <v>1218042</v>
      </c>
      <c r="Q1981" s="37">
        <f t="shared" si="411"/>
        <v>1143658</v>
      </c>
    </row>
    <row r="1982" spans="1:17" s="34" customFormat="1" ht="15" x14ac:dyDescent="0.3">
      <c r="A1982" s="53">
        <v>95546</v>
      </c>
      <c r="B1982" s="54" t="s">
        <v>2308</v>
      </c>
      <c r="C1982" s="62">
        <v>327358.90000000002</v>
      </c>
      <c r="D1982" s="35">
        <f t="shared" si="412"/>
        <v>4.5262472837706975E-4</v>
      </c>
      <c r="E1982" s="61">
        <f t="shared" si="400"/>
        <v>2638601</v>
      </c>
      <c r="F1982" s="36">
        <f t="shared" si="401"/>
        <v>4685304</v>
      </c>
      <c r="G1982" s="36">
        <f t="shared" si="402"/>
        <v>921850</v>
      </c>
      <c r="H1982" s="37">
        <f t="shared" si="403"/>
        <v>7315</v>
      </c>
      <c r="I1982" s="37">
        <f t="shared" si="404"/>
        <v>282632</v>
      </c>
      <c r="J1982" s="37">
        <f t="shared" si="405"/>
        <v>124734</v>
      </c>
      <c r="K1982" s="37">
        <f t="shared" si="406"/>
        <v>414681</v>
      </c>
      <c r="L1982" s="37"/>
      <c r="M1982" s="37">
        <f t="shared" si="407"/>
        <v>94870</v>
      </c>
      <c r="N1982" s="37">
        <f t="shared" si="408"/>
        <v>422073</v>
      </c>
      <c r="O1982" s="37">
        <f t="shared" si="409"/>
        <v>516943</v>
      </c>
      <c r="P1982" s="37">
        <f t="shared" si="410"/>
        <v>516943</v>
      </c>
      <c r="Q1982" s="37">
        <f t="shared" si="411"/>
        <v>485374</v>
      </c>
    </row>
    <row r="1983" spans="1:17" s="34" customFormat="1" ht="15" x14ac:dyDescent="0.3">
      <c r="A1983" s="53">
        <v>96201</v>
      </c>
      <c r="B1983" s="54" t="s">
        <v>2309</v>
      </c>
      <c r="C1983" s="62">
        <v>502997.3</v>
      </c>
      <c r="D1983" s="35">
        <f t="shared" si="412"/>
        <v>6.9547220584776964E-4</v>
      </c>
      <c r="E1983" s="61">
        <f t="shared" si="400"/>
        <v>4054295</v>
      </c>
      <c r="F1983" s="36">
        <f t="shared" si="401"/>
        <v>7199118</v>
      </c>
      <c r="G1983" s="36">
        <f t="shared" si="402"/>
        <v>1416451</v>
      </c>
      <c r="H1983" s="37">
        <f t="shared" si="403"/>
        <v>11240</v>
      </c>
      <c r="I1983" s="37">
        <f t="shared" si="404"/>
        <v>434273</v>
      </c>
      <c r="J1983" s="37">
        <f t="shared" si="405"/>
        <v>191658</v>
      </c>
      <c r="K1983" s="37">
        <f t="shared" si="406"/>
        <v>637171</v>
      </c>
      <c r="L1983" s="37"/>
      <c r="M1983" s="37">
        <f t="shared" si="407"/>
        <v>145771</v>
      </c>
      <c r="N1983" s="37">
        <f t="shared" si="408"/>
        <v>648528</v>
      </c>
      <c r="O1983" s="37">
        <f t="shared" si="409"/>
        <v>794299</v>
      </c>
      <c r="P1983" s="37">
        <f t="shared" si="410"/>
        <v>794299</v>
      </c>
      <c r="Q1983" s="37">
        <f t="shared" si="411"/>
        <v>745793</v>
      </c>
    </row>
    <row r="1984" spans="1:17" s="34" customFormat="1" ht="15" x14ac:dyDescent="0.3">
      <c r="A1984" s="53">
        <v>96203</v>
      </c>
      <c r="B1984" s="54" t="s">
        <v>2310</v>
      </c>
      <c r="C1984" s="62">
        <v>12979.48</v>
      </c>
      <c r="D1984" s="35">
        <f t="shared" si="412"/>
        <v>1.7946155151045559E-5</v>
      </c>
      <c r="E1984" s="61">
        <f t="shared" si="400"/>
        <v>104618</v>
      </c>
      <c r="F1984" s="36">
        <f t="shared" si="401"/>
        <v>185768</v>
      </c>
      <c r="G1984" s="36">
        <f t="shared" si="402"/>
        <v>36550</v>
      </c>
      <c r="H1984" s="37">
        <f t="shared" si="403"/>
        <v>290</v>
      </c>
      <c r="I1984" s="37">
        <f t="shared" si="404"/>
        <v>11206</v>
      </c>
      <c r="J1984" s="37">
        <f t="shared" si="405"/>
        <v>4946</v>
      </c>
      <c r="K1984" s="37">
        <f t="shared" si="406"/>
        <v>16442</v>
      </c>
      <c r="L1984" s="37"/>
      <c r="M1984" s="37">
        <f t="shared" si="407"/>
        <v>3762</v>
      </c>
      <c r="N1984" s="37">
        <f t="shared" si="408"/>
        <v>16735</v>
      </c>
      <c r="O1984" s="37">
        <f t="shared" si="409"/>
        <v>20497</v>
      </c>
      <c r="P1984" s="37">
        <f t="shared" si="410"/>
        <v>20497</v>
      </c>
      <c r="Q1984" s="37">
        <f t="shared" si="411"/>
        <v>19245</v>
      </c>
    </row>
    <row r="1985" spans="1:17" s="34" customFormat="1" ht="15" x14ac:dyDescent="0.3">
      <c r="A1985" s="53">
        <v>96205</v>
      </c>
      <c r="B1985" s="54" t="s">
        <v>2311</v>
      </c>
      <c r="C1985" s="62">
        <v>1935973.68</v>
      </c>
      <c r="D1985" s="35">
        <f t="shared" si="412"/>
        <v>2.6767855129497197E-3</v>
      </c>
      <c r="E1985" s="61">
        <f t="shared" si="400"/>
        <v>15604473</v>
      </c>
      <c r="F1985" s="36">
        <f t="shared" si="401"/>
        <v>27708506</v>
      </c>
      <c r="G1985" s="36">
        <f t="shared" si="402"/>
        <v>5451742</v>
      </c>
      <c r="H1985" s="37">
        <f t="shared" si="403"/>
        <v>43260</v>
      </c>
      <c r="I1985" s="37">
        <f t="shared" si="404"/>
        <v>1671462</v>
      </c>
      <c r="J1985" s="37">
        <f t="shared" si="405"/>
        <v>737668</v>
      </c>
      <c r="K1985" s="37">
        <f t="shared" si="406"/>
        <v>2452390</v>
      </c>
      <c r="L1985" s="37"/>
      <c r="M1985" s="37">
        <f t="shared" si="407"/>
        <v>561055</v>
      </c>
      <c r="N1985" s="37">
        <f t="shared" si="408"/>
        <v>2496105</v>
      </c>
      <c r="O1985" s="37">
        <f t="shared" si="409"/>
        <v>3057160</v>
      </c>
      <c r="P1985" s="37">
        <f t="shared" si="410"/>
        <v>3057160</v>
      </c>
      <c r="Q1985" s="37">
        <f t="shared" si="411"/>
        <v>2870463</v>
      </c>
    </row>
    <row r="1986" spans="1:17" s="34" customFormat="1" ht="15" x14ac:dyDescent="0.3">
      <c r="A1986" s="53">
        <v>96207</v>
      </c>
      <c r="B1986" s="54" t="s">
        <v>2312</v>
      </c>
      <c r="C1986" s="62">
        <v>22227.51</v>
      </c>
      <c r="D1986" s="35">
        <f t="shared" si="412"/>
        <v>3.0732998785884853E-5</v>
      </c>
      <c r="E1986" s="61">
        <f t="shared" si="400"/>
        <v>179160</v>
      </c>
      <c r="F1986" s="36">
        <f t="shared" si="401"/>
        <v>318130</v>
      </c>
      <c r="G1986" s="36">
        <f t="shared" si="402"/>
        <v>62593</v>
      </c>
      <c r="H1986" s="37">
        <f t="shared" si="403"/>
        <v>497</v>
      </c>
      <c r="I1986" s="37">
        <f t="shared" si="404"/>
        <v>19191</v>
      </c>
      <c r="J1986" s="37">
        <f t="shared" si="405"/>
        <v>8469</v>
      </c>
      <c r="K1986" s="37">
        <f t="shared" si="406"/>
        <v>28157</v>
      </c>
      <c r="L1986" s="37"/>
      <c r="M1986" s="37">
        <f t="shared" si="407"/>
        <v>6442</v>
      </c>
      <c r="N1986" s="37">
        <f t="shared" si="408"/>
        <v>28659</v>
      </c>
      <c r="O1986" s="37">
        <f t="shared" si="409"/>
        <v>35101</v>
      </c>
      <c r="P1986" s="37">
        <f t="shared" si="410"/>
        <v>35101</v>
      </c>
      <c r="Q1986" s="37">
        <f t="shared" si="411"/>
        <v>32957</v>
      </c>
    </row>
    <row r="1987" spans="1:17" s="34" customFormat="1" ht="15" x14ac:dyDescent="0.3">
      <c r="A1987" s="53">
        <v>96208</v>
      </c>
      <c r="B1987" s="54" t="s">
        <v>2313</v>
      </c>
      <c r="C1987" s="62">
        <v>442159.48</v>
      </c>
      <c r="D1987" s="35">
        <f t="shared" si="412"/>
        <v>6.1135443250312233E-4</v>
      </c>
      <c r="E1987" s="61">
        <f t="shared" si="400"/>
        <v>3563925</v>
      </c>
      <c r="F1987" s="36">
        <f t="shared" si="401"/>
        <v>6328381</v>
      </c>
      <c r="G1987" s="36">
        <f t="shared" si="402"/>
        <v>1245130</v>
      </c>
      <c r="H1987" s="37">
        <f t="shared" si="403"/>
        <v>9880</v>
      </c>
      <c r="I1987" s="37">
        <f t="shared" si="404"/>
        <v>381747</v>
      </c>
      <c r="J1987" s="37">
        <f t="shared" si="405"/>
        <v>168477</v>
      </c>
      <c r="K1987" s="37">
        <f t="shared" si="406"/>
        <v>560104</v>
      </c>
      <c r="L1987" s="37"/>
      <c r="M1987" s="37">
        <f t="shared" si="407"/>
        <v>128140</v>
      </c>
      <c r="N1987" s="37">
        <f t="shared" si="408"/>
        <v>570088</v>
      </c>
      <c r="O1987" s="37">
        <f t="shared" si="409"/>
        <v>698228</v>
      </c>
      <c r="P1987" s="37">
        <f t="shared" si="410"/>
        <v>698228</v>
      </c>
      <c r="Q1987" s="37">
        <f t="shared" si="411"/>
        <v>655589</v>
      </c>
    </row>
    <row r="1988" spans="1:17" s="34" customFormat="1" ht="15" x14ac:dyDescent="0.3">
      <c r="A1988" s="53">
        <v>96301</v>
      </c>
      <c r="B1988" s="54" t="s">
        <v>2314</v>
      </c>
      <c r="C1988" s="62">
        <v>228753.49</v>
      </c>
      <c r="D1988" s="35">
        <f t="shared" si="412"/>
        <v>3.1628737228942526E-4</v>
      </c>
      <c r="E1988" s="61">
        <f t="shared" si="400"/>
        <v>1843815</v>
      </c>
      <c r="F1988" s="36">
        <f t="shared" si="401"/>
        <v>3274021</v>
      </c>
      <c r="G1988" s="36">
        <f t="shared" si="402"/>
        <v>644175</v>
      </c>
      <c r="H1988" s="37">
        <f t="shared" si="403"/>
        <v>5112</v>
      </c>
      <c r="I1988" s="37">
        <f t="shared" si="404"/>
        <v>197499</v>
      </c>
      <c r="J1988" s="37">
        <f t="shared" si="405"/>
        <v>87162</v>
      </c>
      <c r="K1988" s="37">
        <f t="shared" si="406"/>
        <v>289773</v>
      </c>
      <c r="L1988" s="37"/>
      <c r="M1988" s="37">
        <f t="shared" si="407"/>
        <v>66294</v>
      </c>
      <c r="N1988" s="37">
        <f t="shared" si="408"/>
        <v>294938</v>
      </c>
      <c r="O1988" s="37">
        <f t="shared" si="409"/>
        <v>361232</v>
      </c>
      <c r="P1988" s="37">
        <f t="shared" si="410"/>
        <v>361232</v>
      </c>
      <c r="Q1988" s="37">
        <f t="shared" si="411"/>
        <v>339172</v>
      </c>
    </row>
    <row r="1989" spans="1:17" s="34" customFormat="1" ht="15" x14ac:dyDescent="0.3">
      <c r="A1989" s="53">
        <v>96304</v>
      </c>
      <c r="B1989" s="54" t="s">
        <v>2315</v>
      </c>
      <c r="C1989" s="62">
        <v>8029.18</v>
      </c>
      <c r="D1989" s="35">
        <f t="shared" si="412"/>
        <v>1.1101593439465372E-5</v>
      </c>
      <c r="E1989" s="61">
        <f t="shared" si="400"/>
        <v>64717</v>
      </c>
      <c r="F1989" s="36">
        <f t="shared" si="401"/>
        <v>114917</v>
      </c>
      <c r="G1989" s="36">
        <f t="shared" si="402"/>
        <v>22610</v>
      </c>
      <c r="H1989" s="37">
        <f t="shared" si="403"/>
        <v>179</v>
      </c>
      <c r="I1989" s="37">
        <f t="shared" si="404"/>
        <v>6932</v>
      </c>
      <c r="J1989" s="37">
        <f t="shared" si="405"/>
        <v>3059</v>
      </c>
      <c r="K1989" s="37">
        <f t="shared" si="406"/>
        <v>10170</v>
      </c>
      <c r="L1989" s="37"/>
      <c r="M1989" s="37">
        <f t="shared" si="407"/>
        <v>2327</v>
      </c>
      <c r="N1989" s="37">
        <f t="shared" si="408"/>
        <v>10352</v>
      </c>
      <c r="O1989" s="37">
        <f t="shared" si="409"/>
        <v>12679</v>
      </c>
      <c r="P1989" s="37">
        <f t="shared" si="410"/>
        <v>12679</v>
      </c>
      <c r="Q1989" s="37">
        <f t="shared" si="411"/>
        <v>11905</v>
      </c>
    </row>
    <row r="1990" spans="1:17" s="34" customFormat="1" ht="15" x14ac:dyDescent="0.3">
      <c r="A1990" s="53">
        <v>96305</v>
      </c>
      <c r="B1990" s="54" t="s">
        <v>2316</v>
      </c>
      <c r="C1990" s="62">
        <v>9563.4500000000007</v>
      </c>
      <c r="D1990" s="35">
        <f t="shared" si="412"/>
        <v>1.322296097218584E-5</v>
      </c>
      <c r="E1990" s="61">
        <f t="shared" si="400"/>
        <v>77084</v>
      </c>
      <c r="F1990" s="36">
        <f t="shared" si="401"/>
        <v>136876</v>
      </c>
      <c r="G1990" s="36">
        <f t="shared" si="402"/>
        <v>26931</v>
      </c>
      <c r="H1990" s="37">
        <f t="shared" si="403"/>
        <v>214</v>
      </c>
      <c r="I1990" s="37">
        <f t="shared" si="404"/>
        <v>8257</v>
      </c>
      <c r="J1990" s="37">
        <f t="shared" si="405"/>
        <v>3644</v>
      </c>
      <c r="K1990" s="37">
        <f t="shared" si="406"/>
        <v>12115</v>
      </c>
      <c r="L1990" s="37"/>
      <c r="M1990" s="37">
        <f t="shared" si="407"/>
        <v>2772</v>
      </c>
      <c r="N1990" s="37">
        <f t="shared" si="408"/>
        <v>12330</v>
      </c>
      <c r="O1990" s="37">
        <f t="shared" si="409"/>
        <v>15102</v>
      </c>
      <c r="P1990" s="37">
        <f t="shared" si="410"/>
        <v>15102</v>
      </c>
      <c r="Q1990" s="37">
        <f t="shared" si="411"/>
        <v>14180</v>
      </c>
    </row>
    <row r="1991" spans="1:17" s="34" customFormat="1" ht="15" x14ac:dyDescent="0.3">
      <c r="A1991" s="53">
        <v>96306</v>
      </c>
      <c r="B1991" s="54" t="s">
        <v>2317</v>
      </c>
      <c r="C1991" s="62">
        <v>17278.7</v>
      </c>
      <c r="D1991" s="35">
        <f t="shared" si="412"/>
        <v>2.3890497231658815E-5</v>
      </c>
      <c r="E1991" s="61">
        <f t="shared" si="400"/>
        <v>139271</v>
      </c>
      <c r="F1991" s="36">
        <f t="shared" si="401"/>
        <v>247300</v>
      </c>
      <c r="G1991" s="36">
        <f t="shared" si="402"/>
        <v>48657</v>
      </c>
      <c r="H1991" s="37">
        <f t="shared" si="403"/>
        <v>386</v>
      </c>
      <c r="I1991" s="37">
        <f t="shared" si="404"/>
        <v>14918</v>
      </c>
      <c r="J1991" s="37">
        <f t="shared" si="405"/>
        <v>6584</v>
      </c>
      <c r="K1991" s="37">
        <f t="shared" si="406"/>
        <v>21888</v>
      </c>
      <c r="L1991" s="37"/>
      <c r="M1991" s="37">
        <f t="shared" si="407"/>
        <v>5007</v>
      </c>
      <c r="N1991" s="37">
        <f t="shared" si="408"/>
        <v>22278</v>
      </c>
      <c r="O1991" s="37">
        <f t="shared" si="409"/>
        <v>27285</v>
      </c>
      <c r="P1991" s="37">
        <f t="shared" si="410"/>
        <v>27285</v>
      </c>
      <c r="Q1991" s="37">
        <f t="shared" si="411"/>
        <v>25619</v>
      </c>
    </row>
    <row r="1992" spans="1:17" s="34" customFormat="1" ht="15" x14ac:dyDescent="0.3">
      <c r="A1992" s="53">
        <v>96307</v>
      </c>
      <c r="B1992" s="54" t="s">
        <v>2318</v>
      </c>
      <c r="C1992" s="62">
        <v>5881.01</v>
      </c>
      <c r="D1992" s="35">
        <f t="shared" si="412"/>
        <v>8.1314134237157774E-6</v>
      </c>
      <c r="E1992" s="61">
        <f t="shared" si="400"/>
        <v>47403</v>
      </c>
      <c r="F1992" s="36">
        <f t="shared" si="401"/>
        <v>84172</v>
      </c>
      <c r="G1992" s="36">
        <f t="shared" si="402"/>
        <v>16561</v>
      </c>
      <c r="H1992" s="37">
        <f t="shared" si="403"/>
        <v>131</v>
      </c>
      <c r="I1992" s="37">
        <f t="shared" si="404"/>
        <v>5077</v>
      </c>
      <c r="J1992" s="37">
        <f t="shared" si="405"/>
        <v>2241</v>
      </c>
      <c r="K1992" s="37">
        <f t="shared" si="406"/>
        <v>7449</v>
      </c>
      <c r="L1992" s="37"/>
      <c r="M1992" s="37">
        <f t="shared" si="407"/>
        <v>1704</v>
      </c>
      <c r="N1992" s="37">
        <f t="shared" si="408"/>
        <v>7583</v>
      </c>
      <c r="O1992" s="37">
        <f t="shared" si="409"/>
        <v>9287</v>
      </c>
      <c r="P1992" s="37">
        <f t="shared" si="410"/>
        <v>9287</v>
      </c>
      <c r="Q1992" s="37">
        <f t="shared" si="411"/>
        <v>8720</v>
      </c>
    </row>
    <row r="1993" spans="1:17" s="34" customFormat="1" ht="15" x14ac:dyDescent="0.3">
      <c r="A1993" s="53">
        <v>96308</v>
      </c>
      <c r="B1993" s="54" t="s">
        <v>2319</v>
      </c>
      <c r="C1993" s="62">
        <v>23045.1</v>
      </c>
      <c r="D1993" s="35">
        <f t="shared" si="412"/>
        <v>3.1863444457818033E-5</v>
      </c>
      <c r="E1993" s="61">
        <f t="shared" si="400"/>
        <v>185750</v>
      </c>
      <c r="F1993" s="36">
        <f t="shared" si="401"/>
        <v>329832</v>
      </c>
      <c r="G1993" s="36">
        <f t="shared" si="402"/>
        <v>64895</v>
      </c>
      <c r="H1993" s="37">
        <f t="shared" si="403"/>
        <v>515</v>
      </c>
      <c r="I1993" s="37">
        <f t="shared" si="404"/>
        <v>19896</v>
      </c>
      <c r="J1993" s="37">
        <f t="shared" si="405"/>
        <v>8781</v>
      </c>
      <c r="K1993" s="37">
        <f t="shared" si="406"/>
        <v>29192</v>
      </c>
      <c r="L1993" s="37"/>
      <c r="M1993" s="37">
        <f t="shared" si="407"/>
        <v>6679</v>
      </c>
      <c r="N1993" s="37">
        <f t="shared" si="408"/>
        <v>29713</v>
      </c>
      <c r="O1993" s="37">
        <f t="shared" si="409"/>
        <v>36392</v>
      </c>
      <c r="P1993" s="37">
        <f t="shared" si="410"/>
        <v>36392</v>
      </c>
      <c r="Q1993" s="37">
        <f t="shared" si="411"/>
        <v>34169</v>
      </c>
    </row>
    <row r="1994" spans="1:17" s="34" customFormat="1" ht="15" x14ac:dyDescent="0.3">
      <c r="A1994" s="53">
        <v>96310</v>
      </c>
      <c r="B1994" s="54" t="s">
        <v>2320</v>
      </c>
      <c r="C1994" s="62">
        <v>1569.34</v>
      </c>
      <c r="D1994" s="35">
        <f t="shared" si="412"/>
        <v>2.1698572766198521E-6</v>
      </c>
      <c r="E1994" s="61">
        <f t="shared" si="400"/>
        <v>12649</v>
      </c>
      <c r="F1994" s="36">
        <f t="shared" si="401"/>
        <v>22461</v>
      </c>
      <c r="G1994" s="36">
        <f t="shared" si="402"/>
        <v>4419</v>
      </c>
      <c r="H1994" s="37">
        <f t="shared" si="403"/>
        <v>35</v>
      </c>
      <c r="I1994" s="37">
        <f t="shared" si="404"/>
        <v>1355</v>
      </c>
      <c r="J1994" s="37">
        <f t="shared" si="405"/>
        <v>598</v>
      </c>
      <c r="K1994" s="37">
        <f t="shared" si="406"/>
        <v>1988</v>
      </c>
      <c r="L1994" s="37"/>
      <c r="M1994" s="37">
        <f t="shared" si="407"/>
        <v>455</v>
      </c>
      <c r="N1994" s="37">
        <f t="shared" si="408"/>
        <v>2023</v>
      </c>
      <c r="O1994" s="37">
        <f t="shared" si="409"/>
        <v>2478</v>
      </c>
      <c r="P1994" s="37">
        <f t="shared" si="410"/>
        <v>2478</v>
      </c>
      <c r="Q1994" s="37">
        <f t="shared" si="411"/>
        <v>2327</v>
      </c>
    </row>
    <row r="1995" spans="1:17" s="34" customFormat="1" ht="15" x14ac:dyDescent="0.3">
      <c r="A1995" s="53">
        <v>96315</v>
      </c>
      <c r="B1995" s="54" t="s">
        <v>2321</v>
      </c>
      <c r="C1995" s="62">
        <v>2932.08</v>
      </c>
      <c r="D1995" s="35">
        <f t="shared" si="412"/>
        <v>4.0540578355433093E-6</v>
      </c>
      <c r="E1995" s="61">
        <f t="shared" si="400"/>
        <v>23633</v>
      </c>
      <c r="F1995" s="36">
        <f t="shared" si="401"/>
        <v>41965</v>
      </c>
      <c r="G1995" s="36">
        <f t="shared" si="402"/>
        <v>8257</v>
      </c>
      <c r="H1995" s="37">
        <f t="shared" si="403"/>
        <v>66</v>
      </c>
      <c r="I1995" s="37">
        <f t="shared" si="404"/>
        <v>2531</v>
      </c>
      <c r="J1995" s="37">
        <f t="shared" si="405"/>
        <v>1117</v>
      </c>
      <c r="K1995" s="37">
        <f t="shared" si="406"/>
        <v>3714</v>
      </c>
      <c r="L1995" s="37"/>
      <c r="M1995" s="37">
        <f t="shared" si="407"/>
        <v>850</v>
      </c>
      <c r="N1995" s="37">
        <f t="shared" si="408"/>
        <v>3780</v>
      </c>
      <c r="O1995" s="37">
        <f t="shared" si="409"/>
        <v>4630</v>
      </c>
      <c r="P1995" s="37">
        <f t="shared" si="410"/>
        <v>4630</v>
      </c>
      <c r="Q1995" s="37">
        <f t="shared" si="411"/>
        <v>4347</v>
      </c>
    </row>
    <row r="1996" spans="1:17" s="34" customFormat="1" ht="15" x14ac:dyDescent="0.3">
      <c r="A1996" s="53">
        <v>96554</v>
      </c>
      <c r="B1996" s="54" t="s">
        <v>2322</v>
      </c>
      <c r="C1996" s="62">
        <v>1113761.98</v>
      </c>
      <c r="D1996" s="35">
        <f t="shared" si="412"/>
        <v>1.5399496200476216E-3</v>
      </c>
      <c r="E1996" s="61">
        <f t="shared" ref="E1996:E2057" si="413">ROUND(D1996*$E$10,0)</f>
        <v>8977224</v>
      </c>
      <c r="F1996" s="36">
        <f t="shared" ref="F1996:F2057" si="414">+ROUND(D1996*$F$10,0)</f>
        <v>15940651</v>
      </c>
      <c r="G1996" s="36">
        <f t="shared" ref="G1996:G2057" si="415">+ROUND(D1996*$G$10,0)</f>
        <v>3136377</v>
      </c>
      <c r="H1996" s="37">
        <f t="shared" ref="H1996:H2057" si="416">ROUND(D1996*$H$10,0)</f>
        <v>24887</v>
      </c>
      <c r="I1996" s="37">
        <f t="shared" ref="I1996:I2057" si="417">ROUND(D1996*$I$10,0)</f>
        <v>961589</v>
      </c>
      <c r="J1996" s="37">
        <f t="shared" ref="J1996:J2057" si="418">ROUND(D1996*$J$10,0)</f>
        <v>424379</v>
      </c>
      <c r="K1996" s="37">
        <f t="shared" ref="K1996:K2057" si="419">ROUND(SUM(H1996:J1996),0)</f>
        <v>1410855</v>
      </c>
      <c r="L1996" s="37"/>
      <c r="M1996" s="37">
        <f t="shared" ref="M1996:M2057" si="420">ROUND(D1996*$M$10,0)</f>
        <v>322774</v>
      </c>
      <c r="N1996" s="37">
        <f t="shared" ref="N1996:N2057" si="421">ROUND(D1996*$N$10,0)</f>
        <v>1436004</v>
      </c>
      <c r="O1996" s="37">
        <f t="shared" ref="O1996:O2057" si="422">ROUND(SUM(L1996:N1996),0)</f>
        <v>1758778</v>
      </c>
      <c r="P1996" s="37">
        <f t="shared" ref="P1996:P2057" si="423">ROUND(SUM(M1996:N1996),0)</f>
        <v>1758778</v>
      </c>
      <c r="Q1996" s="37">
        <f t="shared" ref="Q1996:Q2057" si="424">ROUND(D1996*$Q$10,0)</f>
        <v>1651372</v>
      </c>
    </row>
    <row r="1997" spans="1:17" s="34" customFormat="1" ht="15" x14ac:dyDescent="0.3">
      <c r="A1997" s="53">
        <v>96556</v>
      </c>
      <c r="B1997" s="54" t="s">
        <v>2323</v>
      </c>
      <c r="C1997" s="62">
        <v>383858.03</v>
      </c>
      <c r="D1997" s="35">
        <f t="shared" ref="D1997:D2057" si="425">+C1997/$C$10</f>
        <v>5.3074358621105796E-4</v>
      </c>
      <c r="E1997" s="61">
        <f t="shared" si="413"/>
        <v>3094000</v>
      </c>
      <c r="F1997" s="36">
        <f t="shared" si="414"/>
        <v>5493945</v>
      </c>
      <c r="G1997" s="36">
        <f t="shared" si="415"/>
        <v>1080952</v>
      </c>
      <c r="H1997" s="37">
        <f t="shared" si="416"/>
        <v>8577</v>
      </c>
      <c r="I1997" s="37">
        <f t="shared" si="417"/>
        <v>331412</v>
      </c>
      <c r="J1997" s="37">
        <f t="shared" si="418"/>
        <v>146262</v>
      </c>
      <c r="K1997" s="37">
        <f t="shared" si="419"/>
        <v>486251</v>
      </c>
      <c r="L1997" s="37"/>
      <c r="M1997" s="37">
        <f t="shared" si="420"/>
        <v>111244</v>
      </c>
      <c r="N1997" s="37">
        <f t="shared" si="421"/>
        <v>494919</v>
      </c>
      <c r="O1997" s="37">
        <f t="shared" si="422"/>
        <v>606163</v>
      </c>
      <c r="P1997" s="37">
        <f t="shared" si="423"/>
        <v>606163</v>
      </c>
      <c r="Q1997" s="37">
        <f t="shared" si="424"/>
        <v>569145</v>
      </c>
    </row>
    <row r="1998" spans="1:17" s="34" customFormat="1" ht="15" x14ac:dyDescent="0.3">
      <c r="A1998" s="53">
        <v>96557</v>
      </c>
      <c r="B1998" s="54" t="s">
        <v>2324</v>
      </c>
      <c r="C1998" s="62">
        <v>113161.2</v>
      </c>
      <c r="D1998" s="35">
        <f t="shared" si="425"/>
        <v>1.5646300562722828E-4</v>
      </c>
      <c r="E1998" s="61">
        <f t="shared" si="413"/>
        <v>912110</v>
      </c>
      <c r="F1998" s="36">
        <f t="shared" si="414"/>
        <v>1619613</v>
      </c>
      <c r="G1998" s="36">
        <f t="shared" si="415"/>
        <v>318664</v>
      </c>
      <c r="H1998" s="37">
        <f t="shared" si="416"/>
        <v>2529</v>
      </c>
      <c r="I1998" s="37">
        <f t="shared" si="417"/>
        <v>97700</v>
      </c>
      <c r="J1998" s="37">
        <f t="shared" si="418"/>
        <v>43118</v>
      </c>
      <c r="K1998" s="37">
        <f t="shared" si="419"/>
        <v>143347</v>
      </c>
      <c r="L1998" s="37"/>
      <c r="M1998" s="37">
        <f t="shared" si="420"/>
        <v>32795</v>
      </c>
      <c r="N1998" s="37">
        <f t="shared" si="421"/>
        <v>145902</v>
      </c>
      <c r="O1998" s="37">
        <f t="shared" si="422"/>
        <v>178697</v>
      </c>
      <c r="P1998" s="37">
        <f t="shared" si="423"/>
        <v>178697</v>
      </c>
      <c r="Q1998" s="37">
        <f t="shared" si="424"/>
        <v>167784</v>
      </c>
    </row>
    <row r="1999" spans="1:17" s="34" customFormat="1" ht="15" x14ac:dyDescent="0.3">
      <c r="A1999" s="53">
        <v>96558</v>
      </c>
      <c r="B1999" s="54" t="s">
        <v>2325</v>
      </c>
      <c r="C1999" s="62">
        <v>964227.25</v>
      </c>
      <c r="D1999" s="35">
        <f t="shared" si="425"/>
        <v>1.3331945370204351E-3</v>
      </c>
      <c r="E1999" s="61">
        <f t="shared" si="413"/>
        <v>7771933</v>
      </c>
      <c r="F1999" s="36">
        <f t="shared" si="414"/>
        <v>13800444</v>
      </c>
      <c r="G1999" s="36">
        <f t="shared" si="415"/>
        <v>2715284</v>
      </c>
      <c r="H1999" s="37">
        <f t="shared" si="416"/>
        <v>21546</v>
      </c>
      <c r="I1999" s="37">
        <f t="shared" si="417"/>
        <v>832485</v>
      </c>
      <c r="J1999" s="37">
        <f t="shared" si="418"/>
        <v>367402</v>
      </c>
      <c r="K1999" s="37">
        <f t="shared" si="419"/>
        <v>1221433</v>
      </c>
      <c r="L1999" s="37"/>
      <c r="M1999" s="37">
        <f t="shared" si="420"/>
        <v>279438</v>
      </c>
      <c r="N1999" s="37">
        <f t="shared" si="421"/>
        <v>1243205</v>
      </c>
      <c r="O1999" s="37">
        <f t="shared" si="422"/>
        <v>1522643</v>
      </c>
      <c r="P1999" s="37">
        <f t="shared" si="423"/>
        <v>1522643</v>
      </c>
      <c r="Q1999" s="37">
        <f t="shared" si="424"/>
        <v>1429657</v>
      </c>
    </row>
    <row r="2000" spans="1:17" s="34" customFormat="1" ht="15" x14ac:dyDescent="0.3">
      <c r="A2000" s="53">
        <v>97003</v>
      </c>
      <c r="B2000" s="54" t="s">
        <v>2326</v>
      </c>
      <c r="C2000" s="62">
        <v>454397.58</v>
      </c>
      <c r="D2000" s="35">
        <f t="shared" si="425"/>
        <v>6.2827551419160376E-4</v>
      </c>
      <c r="E2000" s="61">
        <f t="shared" si="413"/>
        <v>3662568</v>
      </c>
      <c r="F2000" s="36">
        <f t="shared" si="414"/>
        <v>6503538</v>
      </c>
      <c r="G2000" s="36">
        <f t="shared" si="415"/>
        <v>1279593</v>
      </c>
      <c r="H2000" s="37">
        <f t="shared" si="416"/>
        <v>10154</v>
      </c>
      <c r="I2000" s="37">
        <f t="shared" si="417"/>
        <v>392313</v>
      </c>
      <c r="J2000" s="37">
        <f t="shared" si="418"/>
        <v>173140</v>
      </c>
      <c r="K2000" s="37">
        <f t="shared" si="419"/>
        <v>575607</v>
      </c>
      <c r="L2000" s="37"/>
      <c r="M2000" s="37">
        <f t="shared" si="420"/>
        <v>131687</v>
      </c>
      <c r="N2000" s="37">
        <f t="shared" si="421"/>
        <v>585867</v>
      </c>
      <c r="O2000" s="37">
        <f t="shared" si="422"/>
        <v>717554</v>
      </c>
      <c r="P2000" s="37">
        <f t="shared" si="423"/>
        <v>717554</v>
      </c>
      <c r="Q2000" s="37">
        <f t="shared" si="424"/>
        <v>673734</v>
      </c>
    </row>
    <row r="2001" spans="1:17" s="34" customFormat="1" ht="15" x14ac:dyDescent="0.3">
      <c r="A2001" s="53">
        <v>97201</v>
      </c>
      <c r="B2001" s="54" t="s">
        <v>2327</v>
      </c>
      <c r="C2001" s="62">
        <v>1409830.21</v>
      </c>
      <c r="D2001" s="35">
        <f t="shared" si="425"/>
        <v>1.9493101176080354E-3</v>
      </c>
      <c r="E2001" s="61">
        <f t="shared" si="413"/>
        <v>11363614</v>
      </c>
      <c r="F2001" s="36">
        <f t="shared" si="414"/>
        <v>20178110</v>
      </c>
      <c r="G2001" s="36">
        <f t="shared" si="415"/>
        <v>3970111</v>
      </c>
      <c r="H2001" s="37">
        <f t="shared" si="416"/>
        <v>31503</v>
      </c>
      <c r="I2001" s="37">
        <f t="shared" si="417"/>
        <v>1217206</v>
      </c>
      <c r="J2001" s="37">
        <f t="shared" si="418"/>
        <v>537191</v>
      </c>
      <c r="K2001" s="37">
        <f t="shared" si="419"/>
        <v>1785900</v>
      </c>
      <c r="L2001" s="37"/>
      <c r="M2001" s="37">
        <f t="shared" si="420"/>
        <v>408576</v>
      </c>
      <c r="N2001" s="37">
        <f t="shared" si="421"/>
        <v>1817733</v>
      </c>
      <c r="O2001" s="37">
        <f t="shared" si="422"/>
        <v>2226309</v>
      </c>
      <c r="P2001" s="37">
        <f t="shared" si="423"/>
        <v>2226309</v>
      </c>
      <c r="Q2001" s="37">
        <f t="shared" si="424"/>
        <v>2090352</v>
      </c>
    </row>
    <row r="2002" spans="1:17" s="34" customFormat="1" ht="15" x14ac:dyDescent="0.3">
      <c r="A2002" s="53">
        <v>97203</v>
      </c>
      <c r="B2002" s="54" t="s">
        <v>2328</v>
      </c>
      <c r="C2002" s="62">
        <v>31400.89</v>
      </c>
      <c r="D2002" s="35">
        <f t="shared" si="425"/>
        <v>4.3416627154625228E-5</v>
      </c>
      <c r="E2002" s="61">
        <f t="shared" si="413"/>
        <v>253100</v>
      </c>
      <c r="F2002" s="36">
        <f t="shared" si="414"/>
        <v>449423</v>
      </c>
      <c r="G2002" s="36">
        <f t="shared" si="415"/>
        <v>88426</v>
      </c>
      <c r="H2002" s="37">
        <f t="shared" si="416"/>
        <v>702</v>
      </c>
      <c r="I2002" s="37">
        <f t="shared" si="417"/>
        <v>27111</v>
      </c>
      <c r="J2002" s="37">
        <f t="shared" si="418"/>
        <v>11965</v>
      </c>
      <c r="K2002" s="37">
        <f t="shared" si="419"/>
        <v>39778</v>
      </c>
      <c r="L2002" s="37"/>
      <c r="M2002" s="37">
        <f t="shared" si="420"/>
        <v>9100</v>
      </c>
      <c r="N2002" s="37">
        <f t="shared" si="421"/>
        <v>40486</v>
      </c>
      <c r="O2002" s="37">
        <f t="shared" si="422"/>
        <v>49586</v>
      </c>
      <c r="P2002" s="37">
        <f t="shared" si="423"/>
        <v>49586</v>
      </c>
      <c r="Q2002" s="37">
        <f t="shared" si="424"/>
        <v>46558</v>
      </c>
    </row>
    <row r="2003" spans="1:17" s="34" customFormat="1" ht="15" x14ac:dyDescent="0.3">
      <c r="A2003" s="53">
        <v>97209</v>
      </c>
      <c r="B2003" s="54" t="s">
        <v>2329</v>
      </c>
      <c r="C2003" s="62">
        <v>3353.78</v>
      </c>
      <c r="D2003" s="35">
        <f t="shared" si="425"/>
        <v>4.6371238464463588E-6</v>
      </c>
      <c r="E2003" s="61">
        <f t="shared" si="413"/>
        <v>27032</v>
      </c>
      <c r="F2003" s="36">
        <f t="shared" si="414"/>
        <v>48001</v>
      </c>
      <c r="G2003" s="36">
        <f t="shared" si="415"/>
        <v>9444</v>
      </c>
      <c r="H2003" s="37">
        <f t="shared" si="416"/>
        <v>75</v>
      </c>
      <c r="I2003" s="37">
        <f t="shared" si="417"/>
        <v>2896</v>
      </c>
      <c r="J2003" s="37">
        <f t="shared" si="418"/>
        <v>1278</v>
      </c>
      <c r="K2003" s="37">
        <f t="shared" si="419"/>
        <v>4249</v>
      </c>
      <c r="L2003" s="37"/>
      <c r="M2003" s="37">
        <f t="shared" si="420"/>
        <v>972</v>
      </c>
      <c r="N2003" s="37">
        <f t="shared" si="421"/>
        <v>4324</v>
      </c>
      <c r="O2003" s="37">
        <f t="shared" si="422"/>
        <v>5296</v>
      </c>
      <c r="P2003" s="37">
        <f t="shared" si="423"/>
        <v>5296</v>
      </c>
      <c r="Q2003" s="37">
        <f t="shared" si="424"/>
        <v>4973</v>
      </c>
    </row>
    <row r="2004" spans="1:17" s="34" customFormat="1" ht="15" x14ac:dyDescent="0.3">
      <c r="A2004" s="53">
        <v>97301</v>
      </c>
      <c r="B2004" s="54" t="s">
        <v>2330</v>
      </c>
      <c r="C2004" s="62">
        <v>2818660.95</v>
      </c>
      <c r="D2004" s="35">
        <f t="shared" si="425"/>
        <v>3.8972383120813373E-3</v>
      </c>
      <c r="E2004" s="61">
        <f t="shared" si="413"/>
        <v>22719171</v>
      </c>
      <c r="F2004" s="36">
        <f t="shared" si="414"/>
        <v>40341914</v>
      </c>
      <c r="G2004" s="36">
        <f t="shared" si="415"/>
        <v>7937408</v>
      </c>
      <c r="H2004" s="37">
        <f t="shared" si="416"/>
        <v>62984</v>
      </c>
      <c r="I2004" s="37">
        <f t="shared" si="417"/>
        <v>2433548</v>
      </c>
      <c r="J2004" s="37">
        <f t="shared" si="418"/>
        <v>1074000</v>
      </c>
      <c r="K2004" s="37">
        <f t="shared" si="419"/>
        <v>3570532</v>
      </c>
      <c r="L2004" s="37"/>
      <c r="M2004" s="37">
        <f t="shared" si="420"/>
        <v>816863</v>
      </c>
      <c r="N2004" s="37">
        <f t="shared" si="421"/>
        <v>3634178</v>
      </c>
      <c r="O2004" s="37">
        <f t="shared" si="422"/>
        <v>4451041</v>
      </c>
      <c r="P2004" s="37">
        <f t="shared" si="423"/>
        <v>4451041</v>
      </c>
      <c r="Q2004" s="37">
        <f t="shared" si="424"/>
        <v>4179222</v>
      </c>
    </row>
    <row r="2005" spans="1:17" s="34" customFormat="1" ht="15" x14ac:dyDescent="0.3">
      <c r="A2005" s="53">
        <v>97302</v>
      </c>
      <c r="B2005" s="54" t="s">
        <v>2331</v>
      </c>
      <c r="C2005" s="62">
        <v>14819.17</v>
      </c>
      <c r="D2005" s="35">
        <f t="shared" si="425"/>
        <v>2.0489813461688746E-5</v>
      </c>
      <c r="E2005" s="61">
        <f t="shared" si="413"/>
        <v>119447</v>
      </c>
      <c r="F2005" s="36">
        <f t="shared" si="414"/>
        <v>212098</v>
      </c>
      <c r="G2005" s="36">
        <f t="shared" si="415"/>
        <v>41731</v>
      </c>
      <c r="H2005" s="37">
        <f t="shared" si="416"/>
        <v>331</v>
      </c>
      <c r="I2005" s="37">
        <f t="shared" si="417"/>
        <v>12794</v>
      </c>
      <c r="J2005" s="37">
        <f t="shared" si="418"/>
        <v>5647</v>
      </c>
      <c r="K2005" s="37">
        <f t="shared" si="419"/>
        <v>18772</v>
      </c>
      <c r="L2005" s="37"/>
      <c r="M2005" s="37">
        <f t="shared" si="420"/>
        <v>4295</v>
      </c>
      <c r="N2005" s="37">
        <f t="shared" si="421"/>
        <v>19107</v>
      </c>
      <c r="O2005" s="37">
        <f t="shared" si="422"/>
        <v>23402</v>
      </c>
      <c r="P2005" s="37">
        <f t="shared" si="423"/>
        <v>23402</v>
      </c>
      <c r="Q2005" s="37">
        <f t="shared" si="424"/>
        <v>21972</v>
      </c>
    </row>
    <row r="2006" spans="1:17" s="34" customFormat="1" ht="15" x14ac:dyDescent="0.3">
      <c r="A2006" s="53">
        <v>97303</v>
      </c>
      <c r="B2006" s="54" t="s">
        <v>2332</v>
      </c>
      <c r="C2006" s="62">
        <v>6259.46</v>
      </c>
      <c r="D2006" s="35">
        <f t="shared" si="425"/>
        <v>8.6546795651107477E-6</v>
      </c>
      <c r="E2006" s="61">
        <f t="shared" si="413"/>
        <v>50453</v>
      </c>
      <c r="F2006" s="36">
        <f t="shared" si="414"/>
        <v>89588</v>
      </c>
      <c r="G2006" s="36">
        <f t="shared" si="415"/>
        <v>17627</v>
      </c>
      <c r="H2006" s="37">
        <f t="shared" si="416"/>
        <v>140</v>
      </c>
      <c r="I2006" s="37">
        <f t="shared" si="417"/>
        <v>5404</v>
      </c>
      <c r="J2006" s="37">
        <f t="shared" si="418"/>
        <v>2385</v>
      </c>
      <c r="K2006" s="37">
        <f t="shared" si="419"/>
        <v>7929</v>
      </c>
      <c r="L2006" s="37"/>
      <c r="M2006" s="37">
        <f t="shared" si="420"/>
        <v>1814</v>
      </c>
      <c r="N2006" s="37">
        <f t="shared" si="421"/>
        <v>8070</v>
      </c>
      <c r="O2006" s="37">
        <f t="shared" si="422"/>
        <v>9884</v>
      </c>
      <c r="P2006" s="37">
        <f t="shared" si="423"/>
        <v>9884</v>
      </c>
      <c r="Q2006" s="37">
        <f t="shared" si="424"/>
        <v>9281</v>
      </c>
    </row>
    <row r="2007" spans="1:17" s="34" customFormat="1" ht="15" x14ac:dyDescent="0.3">
      <c r="A2007" s="53">
        <v>97304</v>
      </c>
      <c r="B2007" s="54" t="s">
        <v>2333</v>
      </c>
      <c r="C2007" s="62">
        <v>21491.71</v>
      </c>
      <c r="D2007" s="35">
        <f t="shared" si="425"/>
        <v>2.9715640543479199E-5</v>
      </c>
      <c r="E2007" s="61">
        <f t="shared" si="413"/>
        <v>173229</v>
      </c>
      <c r="F2007" s="36">
        <f t="shared" si="414"/>
        <v>307599</v>
      </c>
      <c r="G2007" s="36">
        <f t="shared" si="415"/>
        <v>60521</v>
      </c>
      <c r="H2007" s="37">
        <f t="shared" si="416"/>
        <v>480</v>
      </c>
      <c r="I2007" s="37">
        <f t="shared" si="417"/>
        <v>18555</v>
      </c>
      <c r="J2007" s="37">
        <f t="shared" si="418"/>
        <v>8189</v>
      </c>
      <c r="K2007" s="37">
        <f t="shared" si="419"/>
        <v>27224</v>
      </c>
      <c r="L2007" s="37"/>
      <c r="M2007" s="37">
        <f t="shared" si="420"/>
        <v>6228</v>
      </c>
      <c r="N2007" s="37">
        <f t="shared" si="421"/>
        <v>27710</v>
      </c>
      <c r="O2007" s="37">
        <f t="shared" si="422"/>
        <v>33938</v>
      </c>
      <c r="P2007" s="37">
        <f t="shared" si="423"/>
        <v>33938</v>
      </c>
      <c r="Q2007" s="37">
        <f t="shared" si="424"/>
        <v>31866</v>
      </c>
    </row>
    <row r="2008" spans="1:17" s="34" customFormat="1" ht="15" x14ac:dyDescent="0.3">
      <c r="A2008" s="53">
        <v>97305</v>
      </c>
      <c r="B2008" s="54" t="s">
        <v>2334</v>
      </c>
      <c r="C2008" s="62">
        <v>6503.75</v>
      </c>
      <c r="D2008" s="35">
        <f t="shared" si="425"/>
        <v>8.9924485852755703E-6</v>
      </c>
      <c r="E2008" s="61">
        <f t="shared" si="413"/>
        <v>52422</v>
      </c>
      <c r="F2008" s="36">
        <f t="shared" si="414"/>
        <v>93085</v>
      </c>
      <c r="G2008" s="36">
        <f t="shared" si="415"/>
        <v>18315</v>
      </c>
      <c r="H2008" s="37">
        <f t="shared" si="416"/>
        <v>145</v>
      </c>
      <c r="I2008" s="37">
        <f t="shared" si="417"/>
        <v>5615</v>
      </c>
      <c r="J2008" s="37">
        <f t="shared" si="418"/>
        <v>2478</v>
      </c>
      <c r="K2008" s="37">
        <f t="shared" si="419"/>
        <v>8238</v>
      </c>
      <c r="L2008" s="37"/>
      <c r="M2008" s="37">
        <f t="shared" si="420"/>
        <v>1885</v>
      </c>
      <c r="N2008" s="37">
        <f t="shared" si="421"/>
        <v>8385</v>
      </c>
      <c r="O2008" s="37">
        <f t="shared" si="422"/>
        <v>10270</v>
      </c>
      <c r="P2008" s="37">
        <f t="shared" si="423"/>
        <v>10270</v>
      </c>
      <c r="Q2008" s="37">
        <f t="shared" si="424"/>
        <v>9643</v>
      </c>
    </row>
    <row r="2009" spans="1:17" s="34" customFormat="1" ht="15" x14ac:dyDescent="0.3">
      <c r="A2009" s="53">
        <v>97306</v>
      </c>
      <c r="B2009" s="54" t="s">
        <v>2335</v>
      </c>
      <c r="C2009" s="62">
        <v>116431.06</v>
      </c>
      <c r="D2009" s="35">
        <f t="shared" si="425"/>
        <v>1.6098409698698984E-4</v>
      </c>
      <c r="E2009" s="61">
        <f t="shared" si="413"/>
        <v>938466</v>
      </c>
      <c r="F2009" s="36">
        <f t="shared" si="414"/>
        <v>1666413</v>
      </c>
      <c r="G2009" s="36">
        <f t="shared" si="415"/>
        <v>327872</v>
      </c>
      <c r="H2009" s="37">
        <f t="shared" si="416"/>
        <v>2602</v>
      </c>
      <c r="I2009" s="37">
        <f t="shared" si="417"/>
        <v>100523</v>
      </c>
      <c r="J2009" s="37">
        <f t="shared" si="418"/>
        <v>44364</v>
      </c>
      <c r="K2009" s="37">
        <f t="shared" si="419"/>
        <v>147489</v>
      </c>
      <c r="L2009" s="37"/>
      <c r="M2009" s="37">
        <f t="shared" si="420"/>
        <v>33742</v>
      </c>
      <c r="N2009" s="37">
        <f t="shared" si="421"/>
        <v>150118</v>
      </c>
      <c r="O2009" s="37">
        <f t="shared" si="422"/>
        <v>183860</v>
      </c>
      <c r="P2009" s="37">
        <f t="shared" si="423"/>
        <v>183860</v>
      </c>
      <c r="Q2009" s="37">
        <f t="shared" si="424"/>
        <v>172632</v>
      </c>
    </row>
    <row r="2010" spans="1:17" s="34" customFormat="1" ht="15" x14ac:dyDescent="0.3">
      <c r="A2010" s="53">
        <v>97307</v>
      </c>
      <c r="B2010" s="54" t="s">
        <v>2336</v>
      </c>
      <c r="C2010" s="62">
        <v>15017.4</v>
      </c>
      <c r="D2010" s="35">
        <f t="shared" si="425"/>
        <v>2.0763897349147392E-5</v>
      </c>
      <c r="E2010" s="61">
        <f t="shared" si="413"/>
        <v>121044</v>
      </c>
      <c r="F2010" s="36">
        <f t="shared" si="414"/>
        <v>214936</v>
      </c>
      <c r="G2010" s="36">
        <f t="shared" si="415"/>
        <v>42289</v>
      </c>
      <c r="H2010" s="37">
        <f t="shared" si="416"/>
        <v>336</v>
      </c>
      <c r="I2010" s="37">
        <f t="shared" si="417"/>
        <v>12966</v>
      </c>
      <c r="J2010" s="37">
        <f t="shared" si="418"/>
        <v>5722</v>
      </c>
      <c r="K2010" s="37">
        <f t="shared" si="419"/>
        <v>19024</v>
      </c>
      <c r="L2010" s="37"/>
      <c r="M2010" s="37">
        <f t="shared" si="420"/>
        <v>4352</v>
      </c>
      <c r="N2010" s="37">
        <f t="shared" si="421"/>
        <v>19362</v>
      </c>
      <c r="O2010" s="37">
        <f t="shared" si="422"/>
        <v>23714</v>
      </c>
      <c r="P2010" s="37">
        <f t="shared" si="423"/>
        <v>23714</v>
      </c>
      <c r="Q2010" s="37">
        <f t="shared" si="424"/>
        <v>22266</v>
      </c>
    </row>
    <row r="2011" spans="1:17" s="34" customFormat="1" ht="15" x14ac:dyDescent="0.3">
      <c r="A2011" s="53">
        <v>97308</v>
      </c>
      <c r="B2011" s="54" t="s">
        <v>2337</v>
      </c>
      <c r="C2011" s="62">
        <v>21874.63</v>
      </c>
      <c r="D2011" s="35">
        <f t="shared" si="425"/>
        <v>3.0245087156936625E-5</v>
      </c>
      <c r="E2011" s="61">
        <f t="shared" si="413"/>
        <v>176315</v>
      </c>
      <c r="F2011" s="36">
        <f t="shared" si="414"/>
        <v>313079</v>
      </c>
      <c r="G2011" s="36">
        <f t="shared" si="415"/>
        <v>61599</v>
      </c>
      <c r="H2011" s="37">
        <f t="shared" si="416"/>
        <v>489</v>
      </c>
      <c r="I2011" s="37">
        <f t="shared" si="417"/>
        <v>18886</v>
      </c>
      <c r="J2011" s="37">
        <f t="shared" si="418"/>
        <v>8335</v>
      </c>
      <c r="K2011" s="37">
        <f t="shared" si="419"/>
        <v>27710</v>
      </c>
      <c r="L2011" s="37"/>
      <c r="M2011" s="37">
        <f t="shared" si="420"/>
        <v>6339</v>
      </c>
      <c r="N2011" s="37">
        <f t="shared" si="421"/>
        <v>28204</v>
      </c>
      <c r="O2011" s="37">
        <f t="shared" si="422"/>
        <v>34543</v>
      </c>
      <c r="P2011" s="37">
        <f t="shared" si="423"/>
        <v>34543</v>
      </c>
      <c r="Q2011" s="37">
        <f t="shared" si="424"/>
        <v>32433</v>
      </c>
    </row>
    <row r="2012" spans="1:17" s="34" customFormat="1" ht="15" x14ac:dyDescent="0.3">
      <c r="A2012" s="53">
        <v>97309</v>
      </c>
      <c r="B2012" s="54" t="s">
        <v>2338</v>
      </c>
      <c r="C2012" s="62">
        <v>15857.48</v>
      </c>
      <c r="D2012" s="35">
        <f t="shared" si="425"/>
        <v>2.1925438953224779E-5</v>
      </c>
      <c r="E2012" s="61">
        <f t="shared" si="413"/>
        <v>127816</v>
      </c>
      <c r="F2012" s="36">
        <f t="shared" si="414"/>
        <v>226959</v>
      </c>
      <c r="G2012" s="36">
        <f t="shared" si="415"/>
        <v>44655</v>
      </c>
      <c r="H2012" s="37">
        <f t="shared" si="416"/>
        <v>354</v>
      </c>
      <c r="I2012" s="37">
        <f t="shared" si="417"/>
        <v>13691</v>
      </c>
      <c r="J2012" s="37">
        <f t="shared" si="418"/>
        <v>6042</v>
      </c>
      <c r="K2012" s="37">
        <f t="shared" si="419"/>
        <v>20087</v>
      </c>
      <c r="L2012" s="37"/>
      <c r="M2012" s="37">
        <f t="shared" si="420"/>
        <v>4596</v>
      </c>
      <c r="N2012" s="37">
        <f t="shared" si="421"/>
        <v>20445</v>
      </c>
      <c r="O2012" s="37">
        <f t="shared" si="422"/>
        <v>25041</v>
      </c>
      <c r="P2012" s="37">
        <f t="shared" si="423"/>
        <v>25041</v>
      </c>
      <c r="Q2012" s="37">
        <f t="shared" si="424"/>
        <v>23512</v>
      </c>
    </row>
    <row r="2013" spans="1:17" s="34" customFormat="1" ht="15" x14ac:dyDescent="0.3">
      <c r="A2013" s="53">
        <v>97310</v>
      </c>
      <c r="B2013" s="54" t="s">
        <v>2339</v>
      </c>
      <c r="C2013" s="62">
        <v>6393.65</v>
      </c>
      <c r="D2013" s="35">
        <f t="shared" si="425"/>
        <v>8.8402181660191655E-6</v>
      </c>
      <c r="E2013" s="61">
        <f t="shared" si="413"/>
        <v>51535</v>
      </c>
      <c r="F2013" s="36">
        <f t="shared" si="414"/>
        <v>91509</v>
      </c>
      <c r="G2013" s="36">
        <f t="shared" si="415"/>
        <v>18005</v>
      </c>
      <c r="H2013" s="37">
        <f t="shared" si="416"/>
        <v>143</v>
      </c>
      <c r="I2013" s="37">
        <f t="shared" si="417"/>
        <v>5520</v>
      </c>
      <c r="J2013" s="37">
        <f t="shared" si="418"/>
        <v>2436</v>
      </c>
      <c r="K2013" s="37">
        <f t="shared" si="419"/>
        <v>8099</v>
      </c>
      <c r="L2013" s="37"/>
      <c r="M2013" s="37">
        <f t="shared" si="420"/>
        <v>1853</v>
      </c>
      <c r="N2013" s="37">
        <f t="shared" si="421"/>
        <v>8244</v>
      </c>
      <c r="O2013" s="37">
        <f t="shared" si="422"/>
        <v>10097</v>
      </c>
      <c r="P2013" s="37">
        <f t="shared" si="423"/>
        <v>10097</v>
      </c>
      <c r="Q2013" s="37">
        <f t="shared" si="424"/>
        <v>9480</v>
      </c>
    </row>
    <row r="2014" spans="1:17" s="34" customFormat="1" ht="15" x14ac:dyDescent="0.3">
      <c r="A2014" s="53">
        <v>97311</v>
      </c>
      <c r="B2014" s="54" t="s">
        <v>2340</v>
      </c>
      <c r="C2014" s="62">
        <v>2059.3200000000002</v>
      </c>
      <c r="D2014" s="35">
        <f t="shared" si="425"/>
        <v>2.8473310352688358E-6</v>
      </c>
      <c r="E2014" s="61">
        <f t="shared" si="413"/>
        <v>16599</v>
      </c>
      <c r="F2014" s="36">
        <f t="shared" si="414"/>
        <v>29474</v>
      </c>
      <c r="G2014" s="36">
        <f t="shared" si="415"/>
        <v>5799</v>
      </c>
      <c r="H2014" s="37">
        <f t="shared" si="416"/>
        <v>46</v>
      </c>
      <c r="I2014" s="37">
        <f t="shared" si="417"/>
        <v>1778</v>
      </c>
      <c r="J2014" s="37">
        <f t="shared" si="418"/>
        <v>785</v>
      </c>
      <c r="K2014" s="37">
        <f t="shared" si="419"/>
        <v>2609</v>
      </c>
      <c r="L2014" s="37"/>
      <c r="M2014" s="37">
        <f t="shared" si="420"/>
        <v>597</v>
      </c>
      <c r="N2014" s="37">
        <f t="shared" si="421"/>
        <v>2655</v>
      </c>
      <c r="O2014" s="37">
        <f t="shared" si="422"/>
        <v>3252</v>
      </c>
      <c r="P2014" s="37">
        <f t="shared" si="423"/>
        <v>3252</v>
      </c>
      <c r="Q2014" s="37">
        <f t="shared" si="424"/>
        <v>3053</v>
      </c>
    </row>
    <row r="2015" spans="1:17" s="34" customFormat="1" ht="15" x14ac:dyDescent="0.3">
      <c r="A2015" s="53">
        <v>97312</v>
      </c>
      <c r="B2015" s="54" t="s">
        <v>2341</v>
      </c>
      <c r="C2015" s="62">
        <v>5765.11</v>
      </c>
      <c r="D2015" s="35">
        <f t="shared" si="425"/>
        <v>7.9711635999935483E-6</v>
      </c>
      <c r="E2015" s="61">
        <f t="shared" si="413"/>
        <v>46468</v>
      </c>
      <c r="F2015" s="36">
        <f t="shared" si="414"/>
        <v>82513</v>
      </c>
      <c r="G2015" s="36">
        <f t="shared" si="415"/>
        <v>16235</v>
      </c>
      <c r="H2015" s="37">
        <f t="shared" si="416"/>
        <v>129</v>
      </c>
      <c r="I2015" s="37">
        <f t="shared" si="417"/>
        <v>4977</v>
      </c>
      <c r="J2015" s="37">
        <f t="shared" si="418"/>
        <v>2197</v>
      </c>
      <c r="K2015" s="37">
        <f t="shared" si="419"/>
        <v>7303</v>
      </c>
      <c r="L2015" s="37"/>
      <c r="M2015" s="37">
        <f t="shared" si="420"/>
        <v>1671</v>
      </c>
      <c r="N2015" s="37">
        <f t="shared" si="421"/>
        <v>7433</v>
      </c>
      <c r="O2015" s="37">
        <f t="shared" si="422"/>
        <v>9104</v>
      </c>
      <c r="P2015" s="37">
        <f t="shared" si="423"/>
        <v>9104</v>
      </c>
      <c r="Q2015" s="37">
        <f t="shared" si="424"/>
        <v>8548</v>
      </c>
    </row>
    <row r="2016" spans="1:17" s="34" customFormat="1" ht="15" x14ac:dyDescent="0.3">
      <c r="A2016" s="53">
        <v>97314</v>
      </c>
      <c r="B2016" s="54" t="s">
        <v>2342</v>
      </c>
      <c r="C2016" s="62">
        <v>3690.98</v>
      </c>
      <c r="D2016" s="35">
        <f t="shared" si="425"/>
        <v>5.1033554302180166E-6</v>
      </c>
      <c r="E2016" s="61">
        <f t="shared" si="413"/>
        <v>29750</v>
      </c>
      <c r="F2016" s="36">
        <f t="shared" si="414"/>
        <v>52827</v>
      </c>
      <c r="G2016" s="36">
        <f t="shared" si="415"/>
        <v>10394</v>
      </c>
      <c r="H2016" s="37">
        <f t="shared" si="416"/>
        <v>82</v>
      </c>
      <c r="I2016" s="37">
        <f t="shared" si="417"/>
        <v>3187</v>
      </c>
      <c r="J2016" s="37">
        <f t="shared" si="418"/>
        <v>1406</v>
      </c>
      <c r="K2016" s="37">
        <f t="shared" si="419"/>
        <v>4675</v>
      </c>
      <c r="L2016" s="37"/>
      <c r="M2016" s="37">
        <f t="shared" si="420"/>
        <v>1070</v>
      </c>
      <c r="N2016" s="37">
        <f t="shared" si="421"/>
        <v>4759</v>
      </c>
      <c r="O2016" s="37">
        <f t="shared" si="422"/>
        <v>5829</v>
      </c>
      <c r="P2016" s="37">
        <f t="shared" si="423"/>
        <v>5829</v>
      </c>
      <c r="Q2016" s="37">
        <f t="shared" si="424"/>
        <v>5473</v>
      </c>
    </row>
    <row r="2017" spans="1:17" s="34" customFormat="1" ht="15" x14ac:dyDescent="0.3">
      <c r="A2017" s="53">
        <v>97315</v>
      </c>
      <c r="B2017" s="54" t="s">
        <v>2343</v>
      </c>
      <c r="C2017" s="62">
        <v>5471.98</v>
      </c>
      <c r="D2017" s="35">
        <f t="shared" si="425"/>
        <v>7.5658656636027236E-6</v>
      </c>
      <c r="E2017" s="61">
        <f t="shared" si="413"/>
        <v>44106</v>
      </c>
      <c r="F2017" s="36">
        <f t="shared" si="414"/>
        <v>78317</v>
      </c>
      <c r="G2017" s="36">
        <f t="shared" si="415"/>
        <v>15409</v>
      </c>
      <c r="H2017" s="37">
        <f t="shared" si="416"/>
        <v>122</v>
      </c>
      <c r="I2017" s="37">
        <f t="shared" si="417"/>
        <v>4724</v>
      </c>
      <c r="J2017" s="37">
        <f t="shared" si="418"/>
        <v>2085</v>
      </c>
      <c r="K2017" s="37">
        <f t="shared" si="419"/>
        <v>6931</v>
      </c>
      <c r="L2017" s="37"/>
      <c r="M2017" s="37">
        <f t="shared" si="420"/>
        <v>1586</v>
      </c>
      <c r="N2017" s="37">
        <f t="shared" si="421"/>
        <v>7055</v>
      </c>
      <c r="O2017" s="37">
        <f t="shared" si="422"/>
        <v>8641</v>
      </c>
      <c r="P2017" s="37">
        <f t="shared" si="423"/>
        <v>8641</v>
      </c>
      <c r="Q2017" s="37">
        <f t="shared" si="424"/>
        <v>8113</v>
      </c>
    </row>
    <row r="2018" spans="1:17" s="34" customFormat="1" ht="15" x14ac:dyDescent="0.3">
      <c r="A2018" s="53">
        <v>97316</v>
      </c>
      <c r="B2018" s="54" t="s">
        <v>2344</v>
      </c>
      <c r="C2018" s="62">
        <v>3222.46</v>
      </c>
      <c r="D2018" s="35">
        <f t="shared" si="425"/>
        <v>4.4555534680925802E-6</v>
      </c>
      <c r="E2018" s="61">
        <f t="shared" si="413"/>
        <v>25974</v>
      </c>
      <c r="F2018" s="36">
        <f t="shared" si="414"/>
        <v>46121</v>
      </c>
      <c r="G2018" s="36">
        <f t="shared" si="415"/>
        <v>9075</v>
      </c>
      <c r="H2018" s="37">
        <f t="shared" si="416"/>
        <v>72</v>
      </c>
      <c r="I2018" s="37">
        <f t="shared" si="417"/>
        <v>2782</v>
      </c>
      <c r="J2018" s="37">
        <f t="shared" si="418"/>
        <v>1228</v>
      </c>
      <c r="K2018" s="37">
        <f t="shared" si="419"/>
        <v>4082</v>
      </c>
      <c r="L2018" s="37"/>
      <c r="M2018" s="37">
        <f t="shared" si="420"/>
        <v>934</v>
      </c>
      <c r="N2018" s="37">
        <f t="shared" si="421"/>
        <v>4155</v>
      </c>
      <c r="O2018" s="37">
        <f t="shared" si="422"/>
        <v>5089</v>
      </c>
      <c r="P2018" s="37">
        <f t="shared" si="423"/>
        <v>5089</v>
      </c>
      <c r="Q2018" s="37">
        <f t="shared" si="424"/>
        <v>4778</v>
      </c>
    </row>
    <row r="2019" spans="1:17" s="34" customFormat="1" ht="15" x14ac:dyDescent="0.3">
      <c r="A2019" s="53">
        <v>97317</v>
      </c>
      <c r="B2019" s="54" t="s">
        <v>2345</v>
      </c>
      <c r="C2019" s="62">
        <v>4919.04</v>
      </c>
      <c r="D2019" s="35">
        <f t="shared" si="425"/>
        <v>6.801339886821287E-6</v>
      </c>
      <c r="E2019" s="61">
        <f t="shared" si="413"/>
        <v>39649</v>
      </c>
      <c r="F2019" s="36">
        <f t="shared" si="414"/>
        <v>70403</v>
      </c>
      <c r="G2019" s="36">
        <f t="shared" si="415"/>
        <v>13852</v>
      </c>
      <c r="H2019" s="37">
        <f t="shared" si="416"/>
        <v>110</v>
      </c>
      <c r="I2019" s="37">
        <f t="shared" si="417"/>
        <v>4247</v>
      </c>
      <c r="J2019" s="37">
        <f t="shared" si="418"/>
        <v>1874</v>
      </c>
      <c r="K2019" s="37">
        <f t="shared" si="419"/>
        <v>6231</v>
      </c>
      <c r="L2019" s="37"/>
      <c r="M2019" s="37">
        <f t="shared" si="420"/>
        <v>1426</v>
      </c>
      <c r="N2019" s="37">
        <f t="shared" si="421"/>
        <v>6342</v>
      </c>
      <c r="O2019" s="37">
        <f t="shared" si="422"/>
        <v>7768</v>
      </c>
      <c r="P2019" s="37">
        <f t="shared" si="423"/>
        <v>7768</v>
      </c>
      <c r="Q2019" s="37">
        <f t="shared" si="424"/>
        <v>7293</v>
      </c>
    </row>
    <row r="2020" spans="1:17" s="34" customFormat="1" ht="15" x14ac:dyDescent="0.3">
      <c r="A2020" s="53">
        <v>97501</v>
      </c>
      <c r="B2020" s="54" t="s">
        <v>2346</v>
      </c>
      <c r="C2020" s="62">
        <v>9739894.9100000001</v>
      </c>
      <c r="D2020" s="35">
        <f t="shared" si="425"/>
        <v>1.3466923575500632E-2</v>
      </c>
      <c r="E2020" s="61">
        <f t="shared" si="413"/>
        <v>78506194</v>
      </c>
      <c r="F2020" s="36">
        <f>+ROUND(D2020*$F$10,0)+1</f>
        <v>139401658</v>
      </c>
      <c r="G2020" s="36">
        <f t="shared" si="415"/>
        <v>27427748</v>
      </c>
      <c r="H2020" s="37">
        <f t="shared" si="416"/>
        <v>217641</v>
      </c>
      <c r="I2020" s="37">
        <f>ROUND(D2020*$I$10,0)-1</f>
        <v>8409136</v>
      </c>
      <c r="J2020" s="37">
        <f>ROUND(D2020*$J$10,0)+1</f>
        <v>3711214</v>
      </c>
      <c r="K2020" s="37">
        <f t="shared" si="419"/>
        <v>12337991</v>
      </c>
      <c r="L2020" s="37"/>
      <c r="M2020" s="37">
        <f>ROUND(D2020*$M$10,0)+1</f>
        <v>2822674</v>
      </c>
      <c r="N2020" s="37">
        <f>ROUND(D2020*$N$10,0)+1</f>
        <v>12557918</v>
      </c>
      <c r="O2020" s="37">
        <f t="shared" si="422"/>
        <v>15380592</v>
      </c>
      <c r="P2020" s="37">
        <f t="shared" si="423"/>
        <v>15380592</v>
      </c>
      <c r="Q2020" s="37">
        <f t="shared" si="424"/>
        <v>14441318</v>
      </c>
    </row>
    <row r="2021" spans="1:17" s="34" customFormat="1" ht="15" x14ac:dyDescent="0.3">
      <c r="A2021" s="53">
        <v>97569</v>
      </c>
      <c r="B2021" s="54" t="s">
        <v>2347</v>
      </c>
      <c r="C2021" s="62">
        <v>395336.31</v>
      </c>
      <c r="D2021" s="35">
        <f t="shared" si="425"/>
        <v>5.4661409826139756E-4</v>
      </c>
      <c r="E2021" s="61">
        <f t="shared" si="413"/>
        <v>3186518</v>
      </c>
      <c r="F2021" s="36">
        <f t="shared" si="414"/>
        <v>5658227</v>
      </c>
      <c r="G2021" s="36">
        <f t="shared" si="415"/>
        <v>1113275</v>
      </c>
      <c r="H2021" s="37">
        <f t="shared" si="416"/>
        <v>8834</v>
      </c>
      <c r="I2021" s="37">
        <f t="shared" si="417"/>
        <v>341322</v>
      </c>
      <c r="J2021" s="37">
        <f t="shared" si="418"/>
        <v>150636</v>
      </c>
      <c r="K2021" s="37">
        <f t="shared" si="419"/>
        <v>500792</v>
      </c>
      <c r="L2021" s="37"/>
      <c r="M2021" s="37">
        <f t="shared" si="420"/>
        <v>114571</v>
      </c>
      <c r="N2021" s="37">
        <f t="shared" si="421"/>
        <v>509718</v>
      </c>
      <c r="O2021" s="37">
        <f t="shared" si="422"/>
        <v>624289</v>
      </c>
      <c r="P2021" s="37">
        <f t="shared" si="423"/>
        <v>624289</v>
      </c>
      <c r="Q2021" s="37">
        <f t="shared" si="424"/>
        <v>586164</v>
      </c>
    </row>
    <row r="2022" spans="1:17" s="34" customFormat="1" ht="15" x14ac:dyDescent="0.3">
      <c r="A2022" s="53">
        <v>97574</v>
      </c>
      <c r="B2022" s="54" t="s">
        <v>2348</v>
      </c>
      <c r="C2022" s="62">
        <v>1189960.42</v>
      </c>
      <c r="D2022" s="35">
        <f t="shared" si="425"/>
        <v>1.645305845913961E-3</v>
      </c>
      <c r="E2022" s="61">
        <f t="shared" si="413"/>
        <v>9591404</v>
      </c>
      <c r="F2022" s="36">
        <f t="shared" si="414"/>
        <v>17031237</v>
      </c>
      <c r="G2022" s="36">
        <f t="shared" si="415"/>
        <v>3350953</v>
      </c>
      <c r="H2022" s="37">
        <f t="shared" si="416"/>
        <v>26590</v>
      </c>
      <c r="I2022" s="37">
        <f t="shared" si="417"/>
        <v>1027377</v>
      </c>
      <c r="J2022" s="37">
        <f t="shared" si="418"/>
        <v>453413</v>
      </c>
      <c r="K2022" s="37">
        <f t="shared" si="419"/>
        <v>1507380</v>
      </c>
      <c r="L2022" s="37"/>
      <c r="M2022" s="37">
        <f t="shared" si="420"/>
        <v>344857</v>
      </c>
      <c r="N2022" s="37">
        <f t="shared" si="421"/>
        <v>1534249</v>
      </c>
      <c r="O2022" s="37">
        <f t="shared" si="422"/>
        <v>1879106</v>
      </c>
      <c r="P2022" s="37">
        <f t="shared" si="423"/>
        <v>1879106</v>
      </c>
      <c r="Q2022" s="37">
        <f t="shared" si="424"/>
        <v>1764351</v>
      </c>
    </row>
    <row r="2023" spans="1:17" s="34" customFormat="1" ht="15" x14ac:dyDescent="0.3">
      <c r="A2023" s="53">
        <v>97577</v>
      </c>
      <c r="B2023" s="54" t="s">
        <v>2349</v>
      </c>
      <c r="C2023" s="62">
        <v>388534.63</v>
      </c>
      <c r="D2023" s="35">
        <f t="shared" si="425"/>
        <v>5.372097149912077E-4</v>
      </c>
      <c r="E2023" s="61">
        <f t="shared" si="413"/>
        <v>3131694</v>
      </c>
      <c r="F2023" s="36">
        <f t="shared" si="414"/>
        <v>5560878</v>
      </c>
      <c r="G2023" s="36">
        <f t="shared" si="415"/>
        <v>1094122</v>
      </c>
      <c r="H2023" s="37">
        <f t="shared" si="416"/>
        <v>8682</v>
      </c>
      <c r="I2023" s="37">
        <f t="shared" si="417"/>
        <v>335449</v>
      </c>
      <c r="J2023" s="37">
        <f t="shared" si="418"/>
        <v>148044</v>
      </c>
      <c r="K2023" s="37">
        <f t="shared" si="419"/>
        <v>492175</v>
      </c>
      <c r="L2023" s="37"/>
      <c r="M2023" s="37">
        <f t="shared" si="420"/>
        <v>112599</v>
      </c>
      <c r="N2023" s="37">
        <f t="shared" si="421"/>
        <v>500948</v>
      </c>
      <c r="O2023" s="37">
        <f t="shared" si="422"/>
        <v>613547</v>
      </c>
      <c r="P2023" s="37">
        <f t="shared" si="423"/>
        <v>613547</v>
      </c>
      <c r="Q2023" s="37">
        <f t="shared" si="424"/>
        <v>576079</v>
      </c>
    </row>
    <row r="2024" spans="1:17" s="34" customFormat="1" ht="15" x14ac:dyDescent="0.3">
      <c r="A2024" s="53">
        <v>97579</v>
      </c>
      <c r="B2024" s="54" t="s">
        <v>2350</v>
      </c>
      <c r="C2024" s="62">
        <v>429843.32</v>
      </c>
      <c r="D2024" s="35">
        <f t="shared" si="425"/>
        <v>5.9432542069177855E-4</v>
      </c>
      <c r="E2024" s="61">
        <f t="shared" si="413"/>
        <v>3464654</v>
      </c>
      <c r="F2024" s="36">
        <f t="shared" si="414"/>
        <v>6152107</v>
      </c>
      <c r="G2024" s="36">
        <f t="shared" si="415"/>
        <v>1210448</v>
      </c>
      <c r="H2024" s="37">
        <f t="shared" si="416"/>
        <v>9605</v>
      </c>
      <c r="I2024" s="37">
        <f t="shared" si="417"/>
        <v>371114</v>
      </c>
      <c r="J2024" s="37">
        <f t="shared" si="418"/>
        <v>163784</v>
      </c>
      <c r="K2024" s="37">
        <f t="shared" si="419"/>
        <v>544503</v>
      </c>
      <c r="L2024" s="37"/>
      <c r="M2024" s="37">
        <f t="shared" si="420"/>
        <v>124571</v>
      </c>
      <c r="N2024" s="37">
        <f t="shared" si="421"/>
        <v>554209</v>
      </c>
      <c r="O2024" s="37">
        <f t="shared" si="422"/>
        <v>678780</v>
      </c>
      <c r="P2024" s="37">
        <f t="shared" si="423"/>
        <v>678780</v>
      </c>
      <c r="Q2024" s="37">
        <f t="shared" si="424"/>
        <v>637328</v>
      </c>
    </row>
    <row r="2025" spans="1:17" s="34" customFormat="1" ht="15" x14ac:dyDescent="0.3">
      <c r="A2025" s="53">
        <v>97581</v>
      </c>
      <c r="B2025" s="54" t="s">
        <v>2351</v>
      </c>
      <c r="C2025" s="62">
        <v>283715.59999999998</v>
      </c>
      <c r="D2025" s="35">
        <f t="shared" si="425"/>
        <v>3.9228106028685138E-4</v>
      </c>
      <c r="E2025" s="61">
        <f t="shared" si="413"/>
        <v>2286825</v>
      </c>
      <c r="F2025" s="36">
        <f t="shared" si="414"/>
        <v>4060662</v>
      </c>
      <c r="G2025" s="36">
        <f t="shared" si="415"/>
        <v>798949</v>
      </c>
      <c r="H2025" s="37">
        <f t="shared" si="416"/>
        <v>6340</v>
      </c>
      <c r="I2025" s="37">
        <f t="shared" si="417"/>
        <v>244952</v>
      </c>
      <c r="J2025" s="37">
        <f t="shared" si="418"/>
        <v>108105</v>
      </c>
      <c r="K2025" s="37">
        <f t="shared" si="419"/>
        <v>359397</v>
      </c>
      <c r="L2025" s="37"/>
      <c r="M2025" s="37">
        <f t="shared" si="420"/>
        <v>82222</v>
      </c>
      <c r="N2025" s="37">
        <f t="shared" si="421"/>
        <v>365802</v>
      </c>
      <c r="O2025" s="37">
        <f t="shared" si="422"/>
        <v>448024</v>
      </c>
      <c r="P2025" s="37">
        <f t="shared" si="423"/>
        <v>448024</v>
      </c>
      <c r="Q2025" s="37">
        <f t="shared" si="424"/>
        <v>420664</v>
      </c>
    </row>
    <row r="2026" spans="1:17" s="34" customFormat="1" ht="15" x14ac:dyDescent="0.3">
      <c r="A2026" s="53">
        <v>97582</v>
      </c>
      <c r="B2026" s="54" t="s">
        <v>2352</v>
      </c>
      <c r="C2026" s="62">
        <v>701964.45</v>
      </c>
      <c r="D2026" s="35">
        <f t="shared" si="425"/>
        <v>9.705753181343446E-4</v>
      </c>
      <c r="E2026" s="61">
        <f t="shared" si="413"/>
        <v>5658024</v>
      </c>
      <c r="F2026" s="36">
        <f t="shared" si="414"/>
        <v>10046824</v>
      </c>
      <c r="G2026" s="36">
        <f t="shared" si="415"/>
        <v>1976747</v>
      </c>
      <c r="H2026" s="37">
        <f t="shared" si="416"/>
        <v>15686</v>
      </c>
      <c r="I2026" s="37">
        <f t="shared" si="417"/>
        <v>606055</v>
      </c>
      <c r="J2026" s="37">
        <f t="shared" si="418"/>
        <v>267471</v>
      </c>
      <c r="K2026" s="37">
        <f t="shared" si="419"/>
        <v>889212</v>
      </c>
      <c r="L2026" s="37"/>
      <c r="M2026" s="37">
        <f t="shared" si="420"/>
        <v>203433</v>
      </c>
      <c r="N2026" s="37">
        <f t="shared" si="421"/>
        <v>905062</v>
      </c>
      <c r="O2026" s="37">
        <f t="shared" si="422"/>
        <v>1108495</v>
      </c>
      <c r="P2026" s="37">
        <f t="shared" si="423"/>
        <v>1108495</v>
      </c>
      <c r="Q2026" s="37">
        <f t="shared" si="424"/>
        <v>1040801</v>
      </c>
    </row>
    <row r="2027" spans="1:17" s="34" customFormat="1" ht="15" x14ac:dyDescent="0.3">
      <c r="A2027" s="53">
        <v>97602</v>
      </c>
      <c r="B2027" s="54" t="s">
        <v>2353</v>
      </c>
      <c r="C2027" s="62">
        <v>1578889.11</v>
      </c>
      <c r="D2027" s="35">
        <f t="shared" si="425"/>
        <v>2.1830604103058246E-3</v>
      </c>
      <c r="E2027" s="61">
        <f t="shared" si="413"/>
        <v>12726274</v>
      </c>
      <c r="F2027" s="36">
        <f t="shared" si="414"/>
        <v>22597755</v>
      </c>
      <c r="G2027" s="36">
        <f t="shared" si="415"/>
        <v>4446185</v>
      </c>
      <c r="H2027" s="37">
        <f t="shared" si="416"/>
        <v>35281</v>
      </c>
      <c r="I2027" s="37">
        <f t="shared" si="417"/>
        <v>1363166</v>
      </c>
      <c r="J2027" s="37">
        <f t="shared" si="418"/>
        <v>601607</v>
      </c>
      <c r="K2027" s="37">
        <f t="shared" si="419"/>
        <v>2000054</v>
      </c>
      <c r="L2027" s="37"/>
      <c r="M2027" s="37">
        <f t="shared" si="420"/>
        <v>457570</v>
      </c>
      <c r="N2027" s="37">
        <f t="shared" si="421"/>
        <v>2035706</v>
      </c>
      <c r="O2027" s="37">
        <f t="shared" si="422"/>
        <v>2493276</v>
      </c>
      <c r="P2027" s="37">
        <f t="shared" si="423"/>
        <v>2493276</v>
      </c>
      <c r="Q2027" s="37">
        <f t="shared" si="424"/>
        <v>2341015</v>
      </c>
    </row>
    <row r="2028" spans="1:17" s="34" customFormat="1" ht="15" x14ac:dyDescent="0.3">
      <c r="A2028" s="53">
        <v>98201</v>
      </c>
      <c r="B2028" s="54" t="s">
        <v>2354</v>
      </c>
      <c r="C2028" s="62">
        <v>259185.87</v>
      </c>
      <c r="D2028" s="35">
        <f t="shared" si="425"/>
        <v>3.5836488333729281E-4</v>
      </c>
      <c r="E2028" s="61">
        <f t="shared" si="413"/>
        <v>2089108</v>
      </c>
      <c r="F2028" s="36">
        <f t="shared" si="414"/>
        <v>3709582</v>
      </c>
      <c r="G2028" s="36">
        <f t="shared" si="415"/>
        <v>729873</v>
      </c>
      <c r="H2028" s="37">
        <f t="shared" si="416"/>
        <v>5792</v>
      </c>
      <c r="I2028" s="37">
        <f t="shared" si="417"/>
        <v>223773</v>
      </c>
      <c r="J2028" s="37">
        <f t="shared" si="418"/>
        <v>98758</v>
      </c>
      <c r="K2028" s="37">
        <f t="shared" si="419"/>
        <v>328323</v>
      </c>
      <c r="L2028" s="37"/>
      <c r="M2028" s="37">
        <f t="shared" si="420"/>
        <v>75113</v>
      </c>
      <c r="N2028" s="37">
        <f t="shared" si="421"/>
        <v>334176</v>
      </c>
      <c r="O2028" s="37">
        <f t="shared" si="422"/>
        <v>409289</v>
      </c>
      <c r="P2028" s="37">
        <f t="shared" si="423"/>
        <v>409289</v>
      </c>
      <c r="Q2028" s="37">
        <f t="shared" si="424"/>
        <v>384294</v>
      </c>
    </row>
    <row r="2029" spans="1:17" s="34" customFormat="1" ht="15" x14ac:dyDescent="0.3">
      <c r="A2029" s="53">
        <v>98203</v>
      </c>
      <c r="B2029" s="54" t="s">
        <v>2355</v>
      </c>
      <c r="C2029" s="62">
        <v>10866.68</v>
      </c>
      <c r="D2029" s="35">
        <f t="shared" si="425"/>
        <v>1.5024879675978066E-5</v>
      </c>
      <c r="E2029" s="61">
        <f t="shared" si="413"/>
        <v>87588</v>
      </c>
      <c r="F2029" s="36">
        <f t="shared" si="414"/>
        <v>155529</v>
      </c>
      <c r="G2029" s="36">
        <f t="shared" si="415"/>
        <v>30601</v>
      </c>
      <c r="H2029" s="37">
        <f t="shared" si="416"/>
        <v>243</v>
      </c>
      <c r="I2029" s="37">
        <f t="shared" si="417"/>
        <v>9382</v>
      </c>
      <c r="J2029" s="37">
        <f t="shared" si="418"/>
        <v>4141</v>
      </c>
      <c r="K2029" s="37">
        <f t="shared" si="419"/>
        <v>13766</v>
      </c>
      <c r="L2029" s="37"/>
      <c r="M2029" s="37">
        <f t="shared" si="420"/>
        <v>3149</v>
      </c>
      <c r="N2029" s="37">
        <f t="shared" si="421"/>
        <v>14011</v>
      </c>
      <c r="O2029" s="37">
        <f t="shared" si="422"/>
        <v>17160</v>
      </c>
      <c r="P2029" s="37">
        <f t="shared" si="423"/>
        <v>17160</v>
      </c>
      <c r="Q2029" s="37">
        <f t="shared" si="424"/>
        <v>16112</v>
      </c>
    </row>
    <row r="2030" spans="1:17" s="34" customFormat="1" ht="15" x14ac:dyDescent="0.3">
      <c r="A2030" s="53">
        <v>98301</v>
      </c>
      <c r="B2030" s="54" t="s">
        <v>2356</v>
      </c>
      <c r="C2030" s="62">
        <v>6429.4</v>
      </c>
      <c r="D2030" s="35">
        <f t="shared" si="425"/>
        <v>8.8896481159593696E-6</v>
      </c>
      <c r="E2030" s="61">
        <f t="shared" si="413"/>
        <v>51823</v>
      </c>
      <c r="F2030" s="36">
        <f t="shared" si="414"/>
        <v>92020</v>
      </c>
      <c r="G2030" s="36">
        <f t="shared" si="415"/>
        <v>18105</v>
      </c>
      <c r="H2030" s="37">
        <f t="shared" si="416"/>
        <v>144</v>
      </c>
      <c r="I2030" s="37">
        <f t="shared" si="417"/>
        <v>5551</v>
      </c>
      <c r="J2030" s="37">
        <f t="shared" si="418"/>
        <v>2450</v>
      </c>
      <c r="K2030" s="37">
        <f t="shared" si="419"/>
        <v>8145</v>
      </c>
      <c r="L2030" s="37"/>
      <c r="M2030" s="37">
        <f t="shared" si="420"/>
        <v>1863</v>
      </c>
      <c r="N2030" s="37">
        <f t="shared" si="421"/>
        <v>8290</v>
      </c>
      <c r="O2030" s="37">
        <f t="shared" si="422"/>
        <v>10153</v>
      </c>
      <c r="P2030" s="37">
        <f t="shared" si="423"/>
        <v>10153</v>
      </c>
      <c r="Q2030" s="37">
        <f t="shared" si="424"/>
        <v>9533</v>
      </c>
    </row>
    <row r="2031" spans="1:17" s="34" customFormat="1" ht="15" x14ac:dyDescent="0.3">
      <c r="A2031" s="53">
        <v>98302</v>
      </c>
      <c r="B2031" s="54" t="s">
        <v>2357</v>
      </c>
      <c r="C2031" s="62">
        <v>19705.79</v>
      </c>
      <c r="D2031" s="35">
        <f t="shared" si="425"/>
        <v>2.7246327642857967E-5</v>
      </c>
      <c r="E2031" s="61">
        <f t="shared" si="413"/>
        <v>158834</v>
      </c>
      <c r="F2031" s="36">
        <f t="shared" si="414"/>
        <v>282038</v>
      </c>
      <c r="G2031" s="36">
        <f t="shared" si="415"/>
        <v>55492</v>
      </c>
      <c r="H2031" s="37">
        <f t="shared" si="416"/>
        <v>440</v>
      </c>
      <c r="I2031" s="37">
        <f t="shared" si="417"/>
        <v>17013</v>
      </c>
      <c r="J2031" s="37">
        <f t="shared" si="418"/>
        <v>7509</v>
      </c>
      <c r="K2031" s="37">
        <f t="shared" si="419"/>
        <v>24962</v>
      </c>
      <c r="L2031" s="37"/>
      <c r="M2031" s="37">
        <f t="shared" si="420"/>
        <v>5711</v>
      </c>
      <c r="N2031" s="37">
        <f t="shared" si="421"/>
        <v>25407</v>
      </c>
      <c r="O2031" s="37">
        <f t="shared" si="422"/>
        <v>31118</v>
      </c>
      <c r="P2031" s="37">
        <f t="shared" si="423"/>
        <v>31118</v>
      </c>
      <c r="Q2031" s="37">
        <f t="shared" si="424"/>
        <v>29218</v>
      </c>
    </row>
    <row r="2032" spans="1:17" s="34" customFormat="1" ht="15" x14ac:dyDescent="0.3">
      <c r="A2032" s="53">
        <v>98303</v>
      </c>
      <c r="B2032" s="54" t="s">
        <v>2358</v>
      </c>
      <c r="C2032" s="62">
        <v>46971.67</v>
      </c>
      <c r="D2032" s="35">
        <f t="shared" si="425"/>
        <v>6.4945658649168703E-5</v>
      </c>
      <c r="E2032" s="61">
        <f t="shared" si="413"/>
        <v>378604</v>
      </c>
      <c r="F2032" s="36">
        <f t="shared" si="414"/>
        <v>672279</v>
      </c>
      <c r="G2032" s="36">
        <f t="shared" si="415"/>
        <v>132273</v>
      </c>
      <c r="H2032" s="37">
        <f t="shared" si="416"/>
        <v>1050</v>
      </c>
      <c r="I2032" s="37">
        <f t="shared" si="417"/>
        <v>40554</v>
      </c>
      <c r="J2032" s="37">
        <f t="shared" si="418"/>
        <v>17898</v>
      </c>
      <c r="K2032" s="37">
        <f t="shared" si="419"/>
        <v>59502</v>
      </c>
      <c r="L2032" s="37"/>
      <c r="M2032" s="37">
        <f t="shared" si="420"/>
        <v>13613</v>
      </c>
      <c r="N2032" s="37">
        <f t="shared" si="421"/>
        <v>60562</v>
      </c>
      <c r="O2032" s="37">
        <f t="shared" si="422"/>
        <v>74175</v>
      </c>
      <c r="P2032" s="37">
        <f t="shared" si="423"/>
        <v>74175</v>
      </c>
      <c r="Q2032" s="37">
        <f t="shared" si="424"/>
        <v>69645</v>
      </c>
    </row>
    <row r="2033" spans="1:17" s="34" customFormat="1" ht="15" x14ac:dyDescent="0.3">
      <c r="A2033" s="53">
        <v>98304</v>
      </c>
      <c r="B2033" s="54" t="s">
        <v>2359</v>
      </c>
      <c r="C2033" s="62">
        <v>4932.54</v>
      </c>
      <c r="D2033" s="35">
        <f t="shared" si="425"/>
        <v>6.8200057420434619E-6</v>
      </c>
      <c r="E2033" s="61">
        <f t="shared" si="413"/>
        <v>39758</v>
      </c>
      <c r="F2033" s="36">
        <f t="shared" si="414"/>
        <v>70597</v>
      </c>
      <c r="G2033" s="36">
        <f t="shared" si="415"/>
        <v>13890</v>
      </c>
      <c r="H2033" s="37">
        <f t="shared" si="416"/>
        <v>110</v>
      </c>
      <c r="I2033" s="37">
        <f t="shared" si="417"/>
        <v>4259</v>
      </c>
      <c r="J2033" s="37">
        <f t="shared" si="418"/>
        <v>1879</v>
      </c>
      <c r="K2033" s="37">
        <f t="shared" si="419"/>
        <v>6248</v>
      </c>
      <c r="L2033" s="37"/>
      <c r="M2033" s="37">
        <f t="shared" si="420"/>
        <v>1429</v>
      </c>
      <c r="N2033" s="37">
        <f t="shared" si="421"/>
        <v>6360</v>
      </c>
      <c r="O2033" s="37">
        <f t="shared" si="422"/>
        <v>7789</v>
      </c>
      <c r="P2033" s="37">
        <f t="shared" si="423"/>
        <v>7789</v>
      </c>
      <c r="Q2033" s="37">
        <f t="shared" si="424"/>
        <v>7313</v>
      </c>
    </row>
    <row r="2034" spans="1:17" s="34" customFormat="1" ht="15" x14ac:dyDescent="0.3">
      <c r="A2034" s="53">
        <v>98305</v>
      </c>
      <c r="B2034" s="54" t="s">
        <v>2360</v>
      </c>
      <c r="C2034" s="62">
        <v>2089.6999999999998</v>
      </c>
      <c r="D2034" s="35">
        <f t="shared" si="425"/>
        <v>2.8893361227984408E-6</v>
      </c>
      <c r="E2034" s="61">
        <f t="shared" si="413"/>
        <v>16844</v>
      </c>
      <c r="F2034" s="36">
        <f t="shared" si="414"/>
        <v>29909</v>
      </c>
      <c r="G2034" s="36">
        <f t="shared" si="415"/>
        <v>5885</v>
      </c>
      <c r="H2034" s="37">
        <f t="shared" si="416"/>
        <v>47</v>
      </c>
      <c r="I2034" s="37">
        <f t="shared" si="417"/>
        <v>1804</v>
      </c>
      <c r="J2034" s="37">
        <f t="shared" si="418"/>
        <v>796</v>
      </c>
      <c r="K2034" s="37">
        <f t="shared" si="419"/>
        <v>2647</v>
      </c>
      <c r="L2034" s="37"/>
      <c r="M2034" s="37">
        <f t="shared" si="420"/>
        <v>606</v>
      </c>
      <c r="N2034" s="37">
        <f t="shared" si="421"/>
        <v>2694</v>
      </c>
      <c r="O2034" s="37">
        <f t="shared" si="422"/>
        <v>3300</v>
      </c>
      <c r="P2034" s="37">
        <f t="shared" si="423"/>
        <v>3300</v>
      </c>
      <c r="Q2034" s="37">
        <f t="shared" si="424"/>
        <v>3098</v>
      </c>
    </row>
    <row r="2035" spans="1:17" s="34" customFormat="1" ht="15" x14ac:dyDescent="0.3">
      <c r="A2035" s="53">
        <v>98307</v>
      </c>
      <c r="B2035" s="54" t="s">
        <v>2361</v>
      </c>
      <c r="C2035" s="62">
        <v>6292.34</v>
      </c>
      <c r="D2035" s="35">
        <f t="shared" si="425"/>
        <v>8.7001412924963115E-6</v>
      </c>
      <c r="E2035" s="61">
        <f t="shared" si="413"/>
        <v>50718</v>
      </c>
      <c r="F2035" s="36">
        <f t="shared" si="414"/>
        <v>90059</v>
      </c>
      <c r="G2035" s="36">
        <f t="shared" si="415"/>
        <v>17719</v>
      </c>
      <c r="H2035" s="37">
        <f t="shared" si="416"/>
        <v>141</v>
      </c>
      <c r="I2035" s="37">
        <f t="shared" si="417"/>
        <v>5433</v>
      </c>
      <c r="J2035" s="37">
        <f t="shared" si="418"/>
        <v>2398</v>
      </c>
      <c r="K2035" s="37">
        <f t="shared" si="419"/>
        <v>7972</v>
      </c>
      <c r="L2035" s="37"/>
      <c r="M2035" s="37">
        <f t="shared" si="420"/>
        <v>1824</v>
      </c>
      <c r="N2035" s="37">
        <f t="shared" si="421"/>
        <v>8113</v>
      </c>
      <c r="O2035" s="37">
        <f t="shared" si="422"/>
        <v>9937</v>
      </c>
      <c r="P2035" s="37">
        <f t="shared" si="423"/>
        <v>9937</v>
      </c>
      <c r="Q2035" s="37">
        <f t="shared" si="424"/>
        <v>9330</v>
      </c>
    </row>
    <row r="2036" spans="1:17" s="34" customFormat="1" ht="15" x14ac:dyDescent="0.3">
      <c r="A2036" s="53">
        <v>98308</v>
      </c>
      <c r="B2036" s="54" t="s">
        <v>2362</v>
      </c>
      <c r="C2036" s="62">
        <v>1589.44</v>
      </c>
      <c r="D2036" s="35">
        <f t="shared" si="425"/>
        <v>2.1976486610617573E-6</v>
      </c>
      <c r="E2036" s="61">
        <f t="shared" si="413"/>
        <v>12811</v>
      </c>
      <c r="F2036" s="36">
        <f>+ROUND(D2036*$F$10,0)-1</f>
        <v>22748</v>
      </c>
      <c r="G2036" s="36">
        <f t="shared" si="415"/>
        <v>4476</v>
      </c>
      <c r="H2036" s="37">
        <f t="shared" si="416"/>
        <v>36</v>
      </c>
      <c r="I2036" s="37">
        <f>ROUND(D2036*$I$10,0)+1</f>
        <v>1373</v>
      </c>
      <c r="J2036" s="37">
        <f>ROUND(D2036*$J$10,0)-1</f>
        <v>605</v>
      </c>
      <c r="K2036" s="37">
        <f t="shared" si="419"/>
        <v>2014</v>
      </c>
      <c r="L2036" s="37"/>
      <c r="M2036" s="37">
        <f>ROUND(D2036*$M$10,0)-1</f>
        <v>460</v>
      </c>
      <c r="N2036" s="37">
        <f>ROUND(D2036*$N$10,0)-1</f>
        <v>2048</v>
      </c>
      <c r="O2036" s="37">
        <f t="shared" si="422"/>
        <v>2508</v>
      </c>
      <c r="P2036" s="37">
        <f t="shared" si="423"/>
        <v>2508</v>
      </c>
      <c r="Q2036" s="37">
        <f t="shared" si="424"/>
        <v>2357</v>
      </c>
    </row>
    <row r="2037" spans="1:17" s="34" customFormat="1" ht="15" x14ac:dyDescent="0.3">
      <c r="A2037" s="53">
        <v>98311</v>
      </c>
      <c r="B2037" s="54" t="s">
        <v>2363</v>
      </c>
      <c r="C2037" s="62">
        <v>602.49</v>
      </c>
      <c r="D2037" s="35">
        <f t="shared" si="425"/>
        <v>8.3303637872653144E-7</v>
      </c>
      <c r="E2037" s="61">
        <f t="shared" si="413"/>
        <v>4856</v>
      </c>
      <c r="F2037" s="36">
        <f t="shared" si="414"/>
        <v>8623</v>
      </c>
      <c r="G2037" s="36">
        <f t="shared" si="415"/>
        <v>1697</v>
      </c>
      <c r="H2037" s="37">
        <f t="shared" si="416"/>
        <v>13</v>
      </c>
      <c r="I2037" s="37">
        <f t="shared" si="417"/>
        <v>520</v>
      </c>
      <c r="J2037" s="37">
        <f t="shared" si="418"/>
        <v>230</v>
      </c>
      <c r="K2037" s="37">
        <f t="shared" si="419"/>
        <v>763</v>
      </c>
      <c r="L2037" s="37"/>
      <c r="M2037" s="37">
        <f t="shared" si="420"/>
        <v>175</v>
      </c>
      <c r="N2037" s="37">
        <f t="shared" si="421"/>
        <v>777</v>
      </c>
      <c r="O2037" s="37">
        <f t="shared" si="422"/>
        <v>952</v>
      </c>
      <c r="P2037" s="37">
        <f t="shared" si="423"/>
        <v>952</v>
      </c>
      <c r="Q2037" s="37">
        <f t="shared" si="424"/>
        <v>893</v>
      </c>
    </row>
    <row r="2038" spans="1:17" s="34" customFormat="1" ht="15" x14ac:dyDescent="0.3">
      <c r="A2038" s="53">
        <v>98312</v>
      </c>
      <c r="B2038" s="54" t="s">
        <v>2364</v>
      </c>
      <c r="C2038" s="62">
        <v>1474.4</v>
      </c>
      <c r="D2038" s="35">
        <f t="shared" si="425"/>
        <v>2.0385879214499794E-6</v>
      </c>
      <c r="E2038" s="61">
        <f t="shared" si="413"/>
        <v>11884</v>
      </c>
      <c r="F2038" s="36">
        <f t="shared" si="414"/>
        <v>21102</v>
      </c>
      <c r="G2038" s="36">
        <f t="shared" si="415"/>
        <v>4152</v>
      </c>
      <c r="H2038" s="37">
        <f t="shared" si="416"/>
        <v>33</v>
      </c>
      <c r="I2038" s="37">
        <f t="shared" si="417"/>
        <v>1273</v>
      </c>
      <c r="J2038" s="37">
        <f t="shared" si="418"/>
        <v>562</v>
      </c>
      <c r="K2038" s="37">
        <f t="shared" si="419"/>
        <v>1868</v>
      </c>
      <c r="L2038" s="37"/>
      <c r="M2038" s="37">
        <f t="shared" si="420"/>
        <v>427</v>
      </c>
      <c r="N2038" s="37">
        <f t="shared" si="421"/>
        <v>1901</v>
      </c>
      <c r="O2038" s="37">
        <f t="shared" si="422"/>
        <v>2328</v>
      </c>
      <c r="P2038" s="37">
        <f t="shared" si="423"/>
        <v>2328</v>
      </c>
      <c r="Q2038" s="37">
        <f t="shared" si="424"/>
        <v>2186</v>
      </c>
    </row>
    <row r="2039" spans="1:17" s="34" customFormat="1" ht="15" x14ac:dyDescent="0.3">
      <c r="A2039" s="53">
        <v>98531</v>
      </c>
      <c r="B2039" s="54" t="s">
        <v>2365</v>
      </c>
      <c r="C2039" s="62">
        <v>344171.51</v>
      </c>
      <c r="D2039" s="35">
        <f t="shared" si="425"/>
        <v>4.7587078350054307E-4</v>
      </c>
      <c r="E2039" s="61">
        <f t="shared" si="413"/>
        <v>2774116</v>
      </c>
      <c r="F2039" s="36">
        <f t="shared" si="414"/>
        <v>4925934</v>
      </c>
      <c r="G2039" s="36">
        <f t="shared" si="415"/>
        <v>969194</v>
      </c>
      <c r="H2039" s="37">
        <f t="shared" si="416"/>
        <v>7691</v>
      </c>
      <c r="I2039" s="37">
        <f t="shared" si="417"/>
        <v>297147</v>
      </c>
      <c r="J2039" s="37">
        <f t="shared" si="418"/>
        <v>131140</v>
      </c>
      <c r="K2039" s="37">
        <f t="shared" si="419"/>
        <v>435978</v>
      </c>
      <c r="L2039" s="37"/>
      <c r="M2039" s="37">
        <f t="shared" si="420"/>
        <v>99743</v>
      </c>
      <c r="N2039" s="37">
        <f t="shared" si="421"/>
        <v>443750</v>
      </c>
      <c r="O2039" s="37">
        <f t="shared" si="422"/>
        <v>543493</v>
      </c>
      <c r="P2039" s="37">
        <f t="shared" si="423"/>
        <v>543493</v>
      </c>
      <c r="Q2039" s="37">
        <f t="shared" si="424"/>
        <v>510302</v>
      </c>
    </row>
    <row r="2040" spans="1:17" s="34" customFormat="1" ht="15" x14ac:dyDescent="0.3">
      <c r="A2040" s="53">
        <v>99201</v>
      </c>
      <c r="B2040" s="54" t="s">
        <v>2366</v>
      </c>
      <c r="C2040" s="62">
        <v>457185.05</v>
      </c>
      <c r="D2040" s="35">
        <f t="shared" si="425"/>
        <v>6.3212962615131899E-4</v>
      </c>
      <c r="E2040" s="61">
        <f t="shared" si="413"/>
        <v>3685035</v>
      </c>
      <c r="F2040" s="36">
        <f t="shared" si="414"/>
        <v>6543433</v>
      </c>
      <c r="G2040" s="36">
        <f t="shared" si="415"/>
        <v>1287443</v>
      </c>
      <c r="H2040" s="37">
        <f t="shared" si="416"/>
        <v>10216</v>
      </c>
      <c r="I2040" s="37">
        <f t="shared" si="417"/>
        <v>394720</v>
      </c>
      <c r="J2040" s="37">
        <f t="shared" si="418"/>
        <v>174202</v>
      </c>
      <c r="K2040" s="37">
        <f t="shared" si="419"/>
        <v>579138</v>
      </c>
      <c r="L2040" s="37"/>
      <c r="M2040" s="37">
        <f t="shared" si="420"/>
        <v>132495</v>
      </c>
      <c r="N2040" s="37">
        <f t="shared" si="421"/>
        <v>589461</v>
      </c>
      <c r="O2040" s="37">
        <f t="shared" si="422"/>
        <v>721956</v>
      </c>
      <c r="P2040" s="37">
        <f t="shared" si="423"/>
        <v>721956</v>
      </c>
      <c r="Q2040" s="37">
        <f t="shared" si="424"/>
        <v>677867</v>
      </c>
    </row>
    <row r="2041" spans="1:17" s="34" customFormat="1" ht="15" x14ac:dyDescent="0.3">
      <c r="A2041" s="53">
        <v>99203</v>
      </c>
      <c r="B2041" s="54" t="s">
        <v>2367</v>
      </c>
      <c r="C2041" s="62">
        <v>11409.96</v>
      </c>
      <c r="D2041" s="35">
        <f t="shared" si="425"/>
        <v>1.5776048996356078E-5</v>
      </c>
      <c r="E2041" s="61">
        <f t="shared" si="413"/>
        <v>91967</v>
      </c>
      <c r="F2041" s="36">
        <f t="shared" si="414"/>
        <v>163304</v>
      </c>
      <c r="G2041" s="36">
        <f t="shared" si="415"/>
        <v>32131</v>
      </c>
      <c r="H2041" s="37">
        <f t="shared" si="416"/>
        <v>255</v>
      </c>
      <c r="I2041" s="37">
        <f t="shared" si="417"/>
        <v>9851</v>
      </c>
      <c r="J2041" s="37">
        <f t="shared" si="418"/>
        <v>4348</v>
      </c>
      <c r="K2041" s="37">
        <f t="shared" si="419"/>
        <v>14454</v>
      </c>
      <c r="L2041" s="37"/>
      <c r="M2041" s="37">
        <f t="shared" si="420"/>
        <v>3307</v>
      </c>
      <c r="N2041" s="37">
        <f t="shared" si="421"/>
        <v>14711</v>
      </c>
      <c r="O2041" s="37">
        <f t="shared" si="422"/>
        <v>18018</v>
      </c>
      <c r="P2041" s="37">
        <f t="shared" si="423"/>
        <v>18018</v>
      </c>
      <c r="Q2041" s="37">
        <f t="shared" si="424"/>
        <v>16918</v>
      </c>
    </row>
    <row r="2042" spans="1:17" s="34" customFormat="1" ht="15" x14ac:dyDescent="0.3">
      <c r="A2042" s="53">
        <v>99206</v>
      </c>
      <c r="B2042" s="54" t="s">
        <v>2368</v>
      </c>
      <c r="C2042" s="62">
        <v>2798.52</v>
      </c>
      <c r="D2042" s="35">
        <f t="shared" si="425"/>
        <v>3.869390307878592E-6</v>
      </c>
      <c r="E2042" s="61">
        <f t="shared" si="413"/>
        <v>22557</v>
      </c>
      <c r="F2042" s="36">
        <f t="shared" si="414"/>
        <v>40054</v>
      </c>
      <c r="G2042" s="36">
        <f t="shared" si="415"/>
        <v>7881</v>
      </c>
      <c r="H2042" s="37">
        <f t="shared" si="416"/>
        <v>63</v>
      </c>
      <c r="I2042" s="37">
        <f t="shared" si="417"/>
        <v>2416</v>
      </c>
      <c r="J2042" s="37">
        <f t="shared" si="418"/>
        <v>1066</v>
      </c>
      <c r="K2042" s="37">
        <f t="shared" si="419"/>
        <v>3545</v>
      </c>
      <c r="L2042" s="37"/>
      <c r="M2042" s="37">
        <f t="shared" si="420"/>
        <v>811</v>
      </c>
      <c r="N2042" s="37">
        <f t="shared" si="421"/>
        <v>3608</v>
      </c>
      <c r="O2042" s="37">
        <f t="shared" si="422"/>
        <v>4419</v>
      </c>
      <c r="P2042" s="37">
        <f t="shared" si="423"/>
        <v>4419</v>
      </c>
      <c r="Q2042" s="37">
        <f t="shared" si="424"/>
        <v>4149</v>
      </c>
    </row>
    <row r="2043" spans="1:17" s="34" customFormat="1" ht="15" x14ac:dyDescent="0.3">
      <c r="A2043" s="53">
        <v>99301</v>
      </c>
      <c r="B2043" s="54" t="s">
        <v>2369</v>
      </c>
      <c r="C2043" s="62">
        <v>59476.47</v>
      </c>
      <c r="D2043" s="35">
        <f t="shared" si="425"/>
        <v>8.2235494677483751E-5</v>
      </c>
      <c r="E2043" s="61">
        <f t="shared" si="413"/>
        <v>479396</v>
      </c>
      <c r="F2043" s="36">
        <f t="shared" si="414"/>
        <v>851253</v>
      </c>
      <c r="G2043" s="36">
        <f t="shared" si="415"/>
        <v>167487</v>
      </c>
      <c r="H2043" s="37">
        <f t="shared" si="416"/>
        <v>1329</v>
      </c>
      <c r="I2043" s="37">
        <f t="shared" si="417"/>
        <v>51350</v>
      </c>
      <c r="J2043" s="37">
        <f t="shared" si="418"/>
        <v>22662</v>
      </c>
      <c r="K2043" s="37">
        <f t="shared" si="419"/>
        <v>75341</v>
      </c>
      <c r="L2043" s="37"/>
      <c r="M2043" s="37">
        <f t="shared" si="420"/>
        <v>17237</v>
      </c>
      <c r="N2043" s="37">
        <f t="shared" si="421"/>
        <v>76685</v>
      </c>
      <c r="O2043" s="37">
        <f t="shared" si="422"/>
        <v>93922</v>
      </c>
      <c r="P2043" s="37">
        <f t="shared" si="423"/>
        <v>93922</v>
      </c>
      <c r="Q2043" s="37">
        <f t="shared" si="424"/>
        <v>88186</v>
      </c>
    </row>
    <row r="2044" spans="1:17" s="34" customFormat="1" ht="15" x14ac:dyDescent="0.3">
      <c r="A2044" s="53">
        <v>99302</v>
      </c>
      <c r="B2044" s="54" t="s">
        <v>2370</v>
      </c>
      <c r="C2044" s="62">
        <v>79384.84</v>
      </c>
      <c r="D2044" s="35">
        <f t="shared" si="425"/>
        <v>1.0976192076114972E-4</v>
      </c>
      <c r="E2044" s="61">
        <f t="shared" si="413"/>
        <v>639863</v>
      </c>
      <c r="F2044" s="36">
        <f t="shared" si="414"/>
        <v>1136191</v>
      </c>
      <c r="G2044" s="36">
        <f t="shared" si="415"/>
        <v>223549</v>
      </c>
      <c r="H2044" s="37">
        <f t="shared" si="416"/>
        <v>1774</v>
      </c>
      <c r="I2044" s="37">
        <f t="shared" si="417"/>
        <v>68539</v>
      </c>
      <c r="J2044" s="37">
        <f t="shared" si="418"/>
        <v>30248</v>
      </c>
      <c r="K2044" s="37">
        <f t="shared" si="419"/>
        <v>100561</v>
      </c>
      <c r="L2044" s="37"/>
      <c r="M2044" s="37">
        <f t="shared" si="420"/>
        <v>23006</v>
      </c>
      <c r="N2044" s="37">
        <f t="shared" si="421"/>
        <v>102353</v>
      </c>
      <c r="O2044" s="37">
        <f t="shared" si="422"/>
        <v>125359</v>
      </c>
      <c r="P2044" s="37">
        <f t="shared" si="423"/>
        <v>125359</v>
      </c>
      <c r="Q2044" s="37">
        <f t="shared" si="424"/>
        <v>117704</v>
      </c>
    </row>
    <row r="2045" spans="1:17" s="34" customFormat="1" ht="15" x14ac:dyDescent="0.3">
      <c r="A2045" s="53">
        <v>99304</v>
      </c>
      <c r="B2045" s="54" t="s">
        <v>2371</v>
      </c>
      <c r="C2045" s="62">
        <v>38532.980000000003</v>
      </c>
      <c r="D2045" s="35">
        <f t="shared" si="425"/>
        <v>5.3277853774737945E-5</v>
      </c>
      <c r="E2045" s="61">
        <f t="shared" si="413"/>
        <v>310586</v>
      </c>
      <c r="F2045" s="36">
        <f t="shared" si="414"/>
        <v>551501</v>
      </c>
      <c r="G2045" s="36">
        <f t="shared" si="415"/>
        <v>108510</v>
      </c>
      <c r="H2045" s="37">
        <f t="shared" si="416"/>
        <v>861</v>
      </c>
      <c r="I2045" s="37">
        <f t="shared" si="417"/>
        <v>33268</v>
      </c>
      <c r="J2045" s="37">
        <f t="shared" si="418"/>
        <v>14682</v>
      </c>
      <c r="K2045" s="37">
        <f t="shared" si="419"/>
        <v>48811</v>
      </c>
      <c r="L2045" s="37"/>
      <c r="M2045" s="37">
        <f t="shared" si="420"/>
        <v>11167</v>
      </c>
      <c r="N2045" s="37">
        <f t="shared" si="421"/>
        <v>49682</v>
      </c>
      <c r="O2045" s="37">
        <f t="shared" si="422"/>
        <v>60849</v>
      </c>
      <c r="P2045" s="37">
        <f t="shared" si="423"/>
        <v>60849</v>
      </c>
      <c r="Q2045" s="37">
        <f t="shared" si="424"/>
        <v>57133</v>
      </c>
    </row>
    <row r="2046" spans="1:17" s="34" customFormat="1" ht="15" x14ac:dyDescent="0.3">
      <c r="A2046" s="53">
        <v>99305</v>
      </c>
      <c r="B2046" s="54" t="s">
        <v>2372</v>
      </c>
      <c r="C2046" s="62">
        <v>12772.54</v>
      </c>
      <c r="D2046" s="35">
        <f t="shared" si="425"/>
        <v>1.7660028330328755E-5</v>
      </c>
      <c r="E2046" s="61">
        <f t="shared" si="413"/>
        <v>102950</v>
      </c>
      <c r="F2046" s="36">
        <f t="shared" si="414"/>
        <v>182806</v>
      </c>
      <c r="G2046" s="36">
        <f t="shared" si="415"/>
        <v>35968</v>
      </c>
      <c r="H2046" s="37">
        <f t="shared" si="416"/>
        <v>285</v>
      </c>
      <c r="I2046" s="37">
        <f t="shared" si="417"/>
        <v>11027</v>
      </c>
      <c r="J2046" s="37">
        <f t="shared" si="418"/>
        <v>4867</v>
      </c>
      <c r="K2046" s="37">
        <f t="shared" si="419"/>
        <v>16179</v>
      </c>
      <c r="L2046" s="37"/>
      <c r="M2046" s="37">
        <f t="shared" si="420"/>
        <v>3702</v>
      </c>
      <c r="N2046" s="37">
        <f t="shared" si="421"/>
        <v>16468</v>
      </c>
      <c r="O2046" s="37">
        <f t="shared" si="422"/>
        <v>20170</v>
      </c>
      <c r="P2046" s="37">
        <f t="shared" si="423"/>
        <v>20170</v>
      </c>
      <c r="Q2046" s="37">
        <f t="shared" si="424"/>
        <v>18938</v>
      </c>
    </row>
    <row r="2047" spans="1:17" s="34" customFormat="1" ht="15" x14ac:dyDescent="0.3">
      <c r="A2047" s="53">
        <v>99307</v>
      </c>
      <c r="B2047" s="54" t="s">
        <v>2373</v>
      </c>
      <c r="C2047" s="62">
        <v>9056.44</v>
      </c>
      <c r="D2047" s="35">
        <f t="shared" si="425"/>
        <v>1.2521940582838069E-5</v>
      </c>
      <c r="E2047" s="61">
        <f t="shared" si="413"/>
        <v>72997</v>
      </c>
      <c r="F2047" s="36">
        <f t="shared" si="414"/>
        <v>129620</v>
      </c>
      <c r="G2047" s="36">
        <f t="shared" si="415"/>
        <v>25503</v>
      </c>
      <c r="H2047" s="37">
        <f t="shared" si="416"/>
        <v>202</v>
      </c>
      <c r="I2047" s="37">
        <f t="shared" si="417"/>
        <v>7819</v>
      </c>
      <c r="J2047" s="37">
        <f t="shared" si="418"/>
        <v>3451</v>
      </c>
      <c r="K2047" s="37">
        <f t="shared" si="419"/>
        <v>11472</v>
      </c>
      <c r="L2047" s="37"/>
      <c r="M2047" s="37">
        <f t="shared" si="420"/>
        <v>2625</v>
      </c>
      <c r="N2047" s="37">
        <f t="shared" si="421"/>
        <v>11677</v>
      </c>
      <c r="O2047" s="37">
        <f t="shared" si="422"/>
        <v>14302</v>
      </c>
      <c r="P2047" s="37">
        <f t="shared" si="423"/>
        <v>14302</v>
      </c>
      <c r="Q2047" s="37">
        <f t="shared" si="424"/>
        <v>13428</v>
      </c>
    </row>
    <row r="2048" spans="1:17" s="34" customFormat="1" ht="15" x14ac:dyDescent="0.3">
      <c r="A2048" s="53">
        <v>99308</v>
      </c>
      <c r="B2048" s="54" t="s">
        <v>2374</v>
      </c>
      <c r="C2048" s="62">
        <v>7373.79</v>
      </c>
      <c r="D2048" s="35">
        <f t="shared" si="425"/>
        <v>1.0195414561386762E-5</v>
      </c>
      <c r="E2048" s="61">
        <f t="shared" si="413"/>
        <v>59435</v>
      </c>
      <c r="F2048" s="36">
        <f t="shared" si="414"/>
        <v>105537</v>
      </c>
      <c r="G2048" s="36">
        <f t="shared" si="415"/>
        <v>20765</v>
      </c>
      <c r="H2048" s="37">
        <f t="shared" si="416"/>
        <v>165</v>
      </c>
      <c r="I2048" s="37">
        <f t="shared" si="417"/>
        <v>6366</v>
      </c>
      <c r="J2048" s="37">
        <f t="shared" si="418"/>
        <v>2810</v>
      </c>
      <c r="K2048" s="37">
        <f t="shared" si="419"/>
        <v>9341</v>
      </c>
      <c r="L2048" s="37"/>
      <c r="M2048" s="37">
        <f t="shared" si="420"/>
        <v>2137</v>
      </c>
      <c r="N2048" s="37">
        <f t="shared" si="421"/>
        <v>9507</v>
      </c>
      <c r="O2048" s="37">
        <f t="shared" si="422"/>
        <v>11644</v>
      </c>
      <c r="P2048" s="37">
        <f t="shared" si="423"/>
        <v>11644</v>
      </c>
      <c r="Q2048" s="37">
        <f t="shared" si="424"/>
        <v>10933</v>
      </c>
    </row>
    <row r="2049" spans="1:17" s="34" customFormat="1" ht="15" x14ac:dyDescent="0.3">
      <c r="A2049" s="53">
        <v>99309</v>
      </c>
      <c r="B2049" s="54" t="s">
        <v>2375</v>
      </c>
      <c r="C2049" s="62">
        <v>1363.23</v>
      </c>
      <c r="D2049" s="35">
        <f t="shared" si="425"/>
        <v>1.8848780603352245E-6</v>
      </c>
      <c r="E2049" s="61">
        <f t="shared" si="413"/>
        <v>10988</v>
      </c>
      <c r="F2049" s="36">
        <f t="shared" si="414"/>
        <v>19511</v>
      </c>
      <c r="G2049" s="36">
        <f t="shared" si="415"/>
        <v>3839</v>
      </c>
      <c r="H2049" s="37">
        <f t="shared" si="416"/>
        <v>30</v>
      </c>
      <c r="I2049" s="37">
        <f t="shared" si="417"/>
        <v>1177</v>
      </c>
      <c r="J2049" s="37">
        <f t="shared" si="418"/>
        <v>519</v>
      </c>
      <c r="K2049" s="37">
        <f t="shared" si="419"/>
        <v>1726</v>
      </c>
      <c r="L2049" s="37"/>
      <c r="M2049" s="37">
        <f t="shared" si="420"/>
        <v>395</v>
      </c>
      <c r="N2049" s="37">
        <f t="shared" si="421"/>
        <v>1758</v>
      </c>
      <c r="O2049" s="37">
        <f t="shared" si="422"/>
        <v>2153</v>
      </c>
      <c r="P2049" s="37">
        <f t="shared" si="423"/>
        <v>2153</v>
      </c>
      <c r="Q2049" s="37">
        <f t="shared" si="424"/>
        <v>2021</v>
      </c>
    </row>
    <row r="2050" spans="1:17" s="34" customFormat="1" ht="15" x14ac:dyDescent="0.3">
      <c r="A2050" s="53">
        <v>99311</v>
      </c>
      <c r="B2050" s="54" t="s">
        <v>2376</v>
      </c>
      <c r="C2050" s="62">
        <v>1899424.7</v>
      </c>
      <c r="D2050" s="35">
        <f t="shared" si="425"/>
        <v>2.6262508485646705E-3</v>
      </c>
      <c r="E2050" s="61">
        <f t="shared" si="413"/>
        <v>15309878</v>
      </c>
      <c r="F2050" s="36">
        <f t="shared" si="414"/>
        <v>27185401</v>
      </c>
      <c r="G2050" s="36">
        <f t="shared" si="415"/>
        <v>5348820</v>
      </c>
      <c r="H2050" s="37">
        <f t="shared" si="416"/>
        <v>42443</v>
      </c>
      <c r="I2050" s="37">
        <f t="shared" si="417"/>
        <v>1639907</v>
      </c>
      <c r="J2050" s="37">
        <f t="shared" si="418"/>
        <v>723742</v>
      </c>
      <c r="K2050" s="37">
        <f t="shared" si="419"/>
        <v>2406092</v>
      </c>
      <c r="L2050" s="37"/>
      <c r="M2050" s="37">
        <f t="shared" si="420"/>
        <v>550463</v>
      </c>
      <c r="N2050" s="37">
        <f t="shared" si="421"/>
        <v>2448981</v>
      </c>
      <c r="O2050" s="37">
        <f t="shared" si="422"/>
        <v>2999444</v>
      </c>
      <c r="P2050" s="37">
        <f t="shared" si="423"/>
        <v>2999444</v>
      </c>
      <c r="Q2050" s="37">
        <f t="shared" si="424"/>
        <v>2816272</v>
      </c>
    </row>
    <row r="2051" spans="1:17" s="34" customFormat="1" ht="15" x14ac:dyDescent="0.3">
      <c r="A2051" s="53">
        <v>99312</v>
      </c>
      <c r="B2051" s="54" t="s">
        <v>2377</v>
      </c>
      <c r="C2051" s="62">
        <v>924390.21</v>
      </c>
      <c r="D2051" s="35">
        <f t="shared" si="425"/>
        <v>1.2781136169374727E-3</v>
      </c>
      <c r="E2051" s="61">
        <f t="shared" si="413"/>
        <v>7450836</v>
      </c>
      <c r="F2051" s="36">
        <f t="shared" si="414"/>
        <v>13230279</v>
      </c>
      <c r="G2051" s="36">
        <f t="shared" si="415"/>
        <v>2603102</v>
      </c>
      <c r="H2051" s="37">
        <f t="shared" si="416"/>
        <v>20656</v>
      </c>
      <c r="I2051" s="37">
        <f t="shared" si="417"/>
        <v>798091</v>
      </c>
      <c r="J2051" s="37">
        <f t="shared" si="418"/>
        <v>352222</v>
      </c>
      <c r="K2051" s="37">
        <f t="shared" si="419"/>
        <v>1170969</v>
      </c>
      <c r="L2051" s="37"/>
      <c r="M2051" s="37">
        <f t="shared" si="420"/>
        <v>267893</v>
      </c>
      <c r="N2051" s="37">
        <f t="shared" si="421"/>
        <v>1191842</v>
      </c>
      <c r="O2051" s="37">
        <f t="shared" si="422"/>
        <v>1459735</v>
      </c>
      <c r="P2051" s="37">
        <f t="shared" si="423"/>
        <v>1459735</v>
      </c>
      <c r="Q2051" s="37">
        <f t="shared" si="424"/>
        <v>1370591</v>
      </c>
    </row>
    <row r="2052" spans="1:17" s="34" customFormat="1" ht="15" x14ac:dyDescent="0.3">
      <c r="A2052" s="53">
        <v>99314</v>
      </c>
      <c r="B2052" s="54" t="s">
        <v>2378</v>
      </c>
      <c r="C2052" s="62">
        <v>685.37</v>
      </c>
      <c r="D2052" s="35">
        <f t="shared" si="425"/>
        <v>9.4763090323126172E-7</v>
      </c>
      <c r="E2052" s="61">
        <f t="shared" si="413"/>
        <v>5524</v>
      </c>
      <c r="F2052" s="36">
        <f t="shared" si="414"/>
        <v>9809</v>
      </c>
      <c r="G2052" s="36">
        <f t="shared" si="415"/>
        <v>1930</v>
      </c>
      <c r="H2052" s="37">
        <f t="shared" si="416"/>
        <v>15</v>
      </c>
      <c r="I2052" s="37">
        <f t="shared" si="417"/>
        <v>592</v>
      </c>
      <c r="J2052" s="37">
        <f t="shared" si="418"/>
        <v>261</v>
      </c>
      <c r="K2052" s="37">
        <f t="shared" si="419"/>
        <v>868</v>
      </c>
      <c r="L2052" s="37"/>
      <c r="M2052" s="37">
        <f t="shared" si="420"/>
        <v>199</v>
      </c>
      <c r="N2052" s="37">
        <f t="shared" si="421"/>
        <v>884</v>
      </c>
      <c r="O2052" s="37">
        <f t="shared" si="422"/>
        <v>1083</v>
      </c>
      <c r="P2052" s="37">
        <f t="shared" si="423"/>
        <v>1083</v>
      </c>
      <c r="Q2052" s="37">
        <f t="shared" si="424"/>
        <v>1016</v>
      </c>
    </row>
    <row r="2053" spans="1:17" s="34" customFormat="1" ht="15" x14ac:dyDescent="0.3">
      <c r="A2053" s="53">
        <v>99315</v>
      </c>
      <c r="B2053" s="54" t="s">
        <v>2379</v>
      </c>
      <c r="C2053" s="62">
        <v>2957.6</v>
      </c>
      <c r="D2053" s="35">
        <f t="shared" si="425"/>
        <v>4.0893432151929318E-6</v>
      </c>
      <c r="E2053" s="61">
        <f t="shared" si="413"/>
        <v>23839</v>
      </c>
      <c r="F2053" s="36">
        <f t="shared" si="414"/>
        <v>42330</v>
      </c>
      <c r="G2053" s="36">
        <f t="shared" si="415"/>
        <v>8329</v>
      </c>
      <c r="H2053" s="37">
        <f t="shared" si="416"/>
        <v>66</v>
      </c>
      <c r="I2053" s="37">
        <f t="shared" si="417"/>
        <v>2554</v>
      </c>
      <c r="J2053" s="37">
        <f t="shared" si="418"/>
        <v>1127</v>
      </c>
      <c r="K2053" s="37">
        <f t="shared" si="419"/>
        <v>3747</v>
      </c>
      <c r="L2053" s="37"/>
      <c r="M2053" s="37">
        <f t="shared" si="420"/>
        <v>857</v>
      </c>
      <c r="N2053" s="37">
        <f t="shared" si="421"/>
        <v>3813</v>
      </c>
      <c r="O2053" s="37">
        <f t="shared" si="422"/>
        <v>4670</v>
      </c>
      <c r="P2053" s="37">
        <f t="shared" si="423"/>
        <v>4670</v>
      </c>
      <c r="Q2053" s="37">
        <f t="shared" si="424"/>
        <v>4385</v>
      </c>
    </row>
    <row r="2054" spans="1:17" s="34" customFormat="1" ht="15" x14ac:dyDescent="0.3">
      <c r="A2054" s="53">
        <v>99317</v>
      </c>
      <c r="B2054" s="54" t="s">
        <v>2380</v>
      </c>
      <c r="C2054" s="62">
        <v>2176.62</v>
      </c>
      <c r="D2054" s="35">
        <f t="shared" si="425"/>
        <v>3.0095165773103995E-6</v>
      </c>
      <c r="E2054" s="61">
        <f t="shared" si="413"/>
        <v>17544</v>
      </c>
      <c r="F2054" s="36">
        <f t="shared" si="414"/>
        <v>31153</v>
      </c>
      <c r="G2054" s="36">
        <f t="shared" si="415"/>
        <v>6129</v>
      </c>
      <c r="H2054" s="37">
        <f t="shared" si="416"/>
        <v>49</v>
      </c>
      <c r="I2054" s="37">
        <f t="shared" si="417"/>
        <v>1879</v>
      </c>
      <c r="J2054" s="37">
        <f t="shared" si="418"/>
        <v>829</v>
      </c>
      <c r="K2054" s="37">
        <f t="shared" si="419"/>
        <v>2757</v>
      </c>
      <c r="L2054" s="37"/>
      <c r="M2054" s="37">
        <f t="shared" si="420"/>
        <v>631</v>
      </c>
      <c r="N2054" s="37">
        <f t="shared" si="421"/>
        <v>2806</v>
      </c>
      <c r="O2054" s="37">
        <f t="shared" si="422"/>
        <v>3437</v>
      </c>
      <c r="P2054" s="37">
        <f t="shared" si="423"/>
        <v>3437</v>
      </c>
      <c r="Q2054" s="37">
        <f t="shared" si="424"/>
        <v>3227</v>
      </c>
    </row>
    <row r="2055" spans="1:17" s="34" customFormat="1" ht="15" x14ac:dyDescent="0.3">
      <c r="A2055" s="53">
        <v>99537</v>
      </c>
      <c r="B2055" s="54" t="s">
        <v>2381</v>
      </c>
      <c r="C2055" s="62">
        <v>496988.7</v>
      </c>
      <c r="D2055" s="35">
        <f t="shared" si="425"/>
        <v>6.8716437935236526E-4</v>
      </c>
      <c r="E2055" s="61">
        <f t="shared" si="413"/>
        <v>4005864</v>
      </c>
      <c r="F2055" s="36">
        <f t="shared" si="414"/>
        <v>7113121</v>
      </c>
      <c r="G2055" s="36">
        <f t="shared" si="415"/>
        <v>1399531</v>
      </c>
      <c r="H2055" s="37">
        <f t="shared" si="416"/>
        <v>11105</v>
      </c>
      <c r="I2055" s="37">
        <f t="shared" si="417"/>
        <v>429085</v>
      </c>
      <c r="J2055" s="37">
        <f t="shared" si="418"/>
        <v>189369</v>
      </c>
      <c r="K2055" s="37">
        <f t="shared" si="419"/>
        <v>629559</v>
      </c>
      <c r="L2055" s="37"/>
      <c r="M2055" s="37">
        <f t="shared" si="420"/>
        <v>144030</v>
      </c>
      <c r="N2055" s="37">
        <f t="shared" si="421"/>
        <v>640781</v>
      </c>
      <c r="O2055" s="37">
        <f t="shared" si="422"/>
        <v>784811</v>
      </c>
      <c r="P2055" s="37">
        <f t="shared" si="423"/>
        <v>784811</v>
      </c>
      <c r="Q2055" s="37">
        <f t="shared" si="424"/>
        <v>736884</v>
      </c>
    </row>
    <row r="2056" spans="1:17" s="34" customFormat="1" ht="15" x14ac:dyDescent="0.3">
      <c r="A2056" s="53">
        <v>99540</v>
      </c>
      <c r="B2056" s="54" t="s">
        <v>2382</v>
      </c>
      <c r="C2056" s="62">
        <v>632856.06999999995</v>
      </c>
      <c r="D2056" s="35">
        <f t="shared" si="425"/>
        <v>8.750222058588594E-4</v>
      </c>
      <c r="E2056" s="61">
        <f t="shared" si="413"/>
        <v>5100992</v>
      </c>
      <c r="F2056" s="36">
        <f t="shared" si="414"/>
        <v>9057714</v>
      </c>
      <c r="G2056" s="36">
        <f t="shared" si="415"/>
        <v>1782136</v>
      </c>
      <c r="H2056" s="37">
        <f t="shared" si="416"/>
        <v>14141</v>
      </c>
      <c r="I2056" s="37">
        <f t="shared" si="417"/>
        <v>546389</v>
      </c>
      <c r="J2056" s="37">
        <f t="shared" si="418"/>
        <v>241138</v>
      </c>
      <c r="K2056" s="37">
        <f t="shared" si="419"/>
        <v>801668</v>
      </c>
      <c r="L2056" s="37"/>
      <c r="M2056" s="37">
        <f t="shared" si="420"/>
        <v>183405</v>
      </c>
      <c r="N2056" s="37">
        <f t="shared" si="421"/>
        <v>815959</v>
      </c>
      <c r="O2056" s="37">
        <f t="shared" si="422"/>
        <v>999364</v>
      </c>
      <c r="P2056" s="37">
        <f t="shared" si="423"/>
        <v>999364</v>
      </c>
      <c r="Q2056" s="37">
        <f t="shared" si="424"/>
        <v>938334</v>
      </c>
    </row>
    <row r="2057" spans="1:17" s="34" customFormat="1" ht="15" x14ac:dyDescent="0.3">
      <c r="A2057" s="53">
        <v>99601</v>
      </c>
      <c r="B2057" s="54" t="s">
        <v>2383</v>
      </c>
      <c r="C2057" s="64">
        <v>17471.48</v>
      </c>
      <c r="D2057" s="35">
        <f t="shared" si="425"/>
        <v>2.415704564423147E-5</v>
      </c>
      <c r="E2057" s="61">
        <f t="shared" si="413"/>
        <v>140825</v>
      </c>
      <c r="F2057" s="36">
        <f t="shared" si="414"/>
        <v>250060</v>
      </c>
      <c r="G2057" s="36">
        <f t="shared" si="415"/>
        <v>49200</v>
      </c>
      <c r="H2057" s="37">
        <f t="shared" si="416"/>
        <v>390</v>
      </c>
      <c r="I2057" s="37">
        <f t="shared" si="417"/>
        <v>15084</v>
      </c>
      <c r="J2057" s="37">
        <f t="shared" si="418"/>
        <v>6657</v>
      </c>
      <c r="K2057" s="37">
        <f t="shared" si="419"/>
        <v>22131</v>
      </c>
      <c r="L2057" s="37"/>
      <c r="M2057" s="37">
        <f t="shared" si="420"/>
        <v>5063</v>
      </c>
      <c r="N2057" s="37">
        <f t="shared" si="421"/>
        <v>22526</v>
      </c>
      <c r="O2057" s="37">
        <f t="shared" si="422"/>
        <v>27589</v>
      </c>
      <c r="P2057" s="37">
        <f t="shared" si="423"/>
        <v>27589</v>
      </c>
      <c r="Q2057" s="37">
        <f t="shared" si="424"/>
        <v>25905</v>
      </c>
    </row>
    <row r="2058" spans="1:17" s="34" customFormat="1" ht="6.75" customHeight="1" x14ac:dyDescent="0.3">
      <c r="A2058" s="53"/>
      <c r="B2058" s="54"/>
      <c r="C2058" s="59"/>
      <c r="D2058" s="43"/>
      <c r="E2058" s="60">
        <f t="shared" ref="E2058" si="426">ROUND(D2058*$E$10,0)</f>
        <v>0</v>
      </c>
      <c r="F2058" s="44">
        <f t="shared" ref="F2058" si="427">+ROUND(D2058*$F$10,0)</f>
        <v>0</v>
      </c>
      <c r="G2058" s="44">
        <f t="shared" ref="G2058" si="428">+ROUND(D2058*$G$10,0)</f>
        <v>0</v>
      </c>
      <c r="H2058" s="42">
        <f t="shared" ref="H2058" si="429">ROUND(D2058*$H$10,0)</f>
        <v>0</v>
      </c>
      <c r="I2058" s="42">
        <f t="shared" ref="I2058" si="430">ROUND(D2058*$I$10,0)</f>
        <v>0</v>
      </c>
      <c r="J2058" s="42">
        <f t="shared" ref="J2058" si="431">ROUND(D2058*$J$10,0)</f>
        <v>0</v>
      </c>
      <c r="K2058" s="42">
        <f t="shared" ref="K2058" si="432">ROUND(SUM(H2058:J2058),0)</f>
        <v>0</v>
      </c>
      <c r="L2058" s="42"/>
      <c r="M2058" s="42">
        <f t="shared" ref="M2058" si="433">ROUND(D2058*$M$10,0)</f>
        <v>0</v>
      </c>
      <c r="N2058" s="42">
        <f t="shared" ref="N2058" si="434">ROUND(D2058*$N$10,0)</f>
        <v>0</v>
      </c>
      <c r="O2058" s="42">
        <f t="shared" ref="O2058" si="435">ROUND(SUM(L2058:N2058),0)</f>
        <v>0</v>
      </c>
      <c r="P2058" s="42">
        <f t="shared" ref="P2058" si="436">ROUND(SUM(M2058:N2058),0)</f>
        <v>0</v>
      </c>
      <c r="Q2058" s="42">
        <f t="shared" ref="Q2058" si="437">ROUND(D2058*$Q$10,0)</f>
        <v>0</v>
      </c>
    </row>
    <row r="2059" spans="1:17" s="34" customFormat="1" ht="15.75" thickBot="1" x14ac:dyDescent="0.35">
      <c r="A2059" s="53"/>
      <c r="B2059" s="34" t="s">
        <v>11</v>
      </c>
      <c r="C2059" s="63">
        <f t="shared" ref="C2059:Q2059" si="438">SUM(C11:C2058)</f>
        <v>723245725.38000166</v>
      </c>
      <c r="D2059" s="57">
        <f t="shared" si="438"/>
        <v>0.99999999999999889</v>
      </c>
      <c r="E2059" s="56">
        <f t="shared" si="438"/>
        <v>5829556644</v>
      </c>
      <c r="F2059" s="58">
        <f t="shared" si="438"/>
        <v>10351410733</v>
      </c>
      <c r="G2059" s="58">
        <f t="shared" si="438"/>
        <v>2036675117</v>
      </c>
      <c r="H2059" s="58">
        <f t="shared" si="438"/>
        <v>16161149</v>
      </c>
      <c r="I2059" s="58">
        <f t="shared" si="438"/>
        <v>624428956</v>
      </c>
      <c r="J2059" s="58">
        <f t="shared" si="438"/>
        <v>275579833</v>
      </c>
      <c r="K2059" s="58">
        <f t="shared" si="438"/>
        <v>916169938</v>
      </c>
      <c r="L2059" s="58">
        <f t="shared" si="438"/>
        <v>0</v>
      </c>
      <c r="M2059" s="58">
        <f t="shared" si="438"/>
        <v>209600431</v>
      </c>
      <c r="N2059" s="58">
        <f t="shared" si="438"/>
        <v>932500777</v>
      </c>
      <c r="O2059" s="58">
        <f t="shared" si="438"/>
        <v>1142101208</v>
      </c>
      <c r="P2059" s="58">
        <f t="shared" si="438"/>
        <v>1142101208</v>
      </c>
      <c r="Q2059" s="58">
        <f t="shared" si="438"/>
        <v>1072354639</v>
      </c>
    </row>
    <row r="2060" spans="1:17" s="34" customFormat="1" ht="13.9" customHeight="1" thickTop="1" x14ac:dyDescent="0.3">
      <c r="C2060" s="52"/>
      <c r="D2060" s="43"/>
      <c r="E2060" s="52"/>
      <c r="F2060" s="44"/>
      <c r="G2060" s="44"/>
      <c r="H2060" s="42"/>
      <c r="I2060" s="42"/>
      <c r="J2060" s="42"/>
      <c r="K2060" s="42"/>
      <c r="L2060" s="42"/>
      <c r="M2060" s="42"/>
      <c r="N2060" s="42"/>
      <c r="O2060" s="42"/>
      <c r="P2060" s="42"/>
      <c r="Q2060" s="42"/>
    </row>
    <row r="2061" spans="1:17" s="34" customFormat="1" ht="13.9" hidden="1" customHeight="1" x14ac:dyDescent="0.3">
      <c r="C2061" s="55">
        <f t="shared" ref="C2061:Q2061" si="439">+C10-C2059</f>
        <v>0</v>
      </c>
      <c r="D2061" s="55">
        <f t="shared" si="439"/>
        <v>0</v>
      </c>
      <c r="E2061" s="55">
        <f t="shared" si="439"/>
        <v>0</v>
      </c>
      <c r="F2061" s="55">
        <f t="shared" si="439"/>
        <v>0</v>
      </c>
      <c r="G2061" s="55">
        <f t="shared" si="439"/>
        <v>0</v>
      </c>
      <c r="H2061" s="55">
        <f t="shared" si="439"/>
        <v>0</v>
      </c>
      <c r="I2061" s="55">
        <f t="shared" si="439"/>
        <v>0</v>
      </c>
      <c r="J2061" s="55">
        <f t="shared" si="439"/>
        <v>0</v>
      </c>
      <c r="K2061" s="55">
        <f t="shared" si="439"/>
        <v>0</v>
      </c>
      <c r="L2061" s="55">
        <f t="shared" si="439"/>
        <v>0</v>
      </c>
      <c r="M2061" s="55">
        <f t="shared" si="439"/>
        <v>0</v>
      </c>
      <c r="N2061" s="55">
        <f t="shared" si="439"/>
        <v>0</v>
      </c>
      <c r="O2061" s="55">
        <f t="shared" si="439"/>
        <v>-1142101208</v>
      </c>
      <c r="P2061" s="55">
        <f t="shared" si="439"/>
        <v>0</v>
      </c>
      <c r="Q2061" s="55">
        <f t="shared" si="439"/>
        <v>0</v>
      </c>
    </row>
    <row r="2062" spans="1:17" s="34" customFormat="1" ht="60.75" customHeight="1" x14ac:dyDescent="0.3">
      <c r="A2062" s="75" t="s">
        <v>19</v>
      </c>
      <c r="B2062" s="75"/>
      <c r="C2062" s="75"/>
      <c r="D2062" s="75"/>
      <c r="E2062" s="45"/>
      <c r="F2062" s="37"/>
      <c r="G2062" s="37"/>
      <c r="H2062" s="37"/>
      <c r="I2062" s="37"/>
      <c r="J2062" s="37"/>
      <c r="K2062" s="37"/>
      <c r="L2062" s="37"/>
      <c r="M2062" s="37"/>
      <c r="N2062" s="37"/>
      <c r="O2062" s="37"/>
      <c r="P2062" s="37"/>
      <c r="Q2062" s="37"/>
    </row>
    <row r="2063" spans="1:17" s="34" customFormat="1" ht="15" x14ac:dyDescent="0.3">
      <c r="A2063" s="46" t="s">
        <v>18</v>
      </c>
      <c r="B2063" s="47"/>
      <c r="C2063" s="40"/>
      <c r="D2063" s="39"/>
      <c r="E2063" s="40"/>
    </row>
    <row r="2064" spans="1:17" s="34" customFormat="1" ht="75" customHeight="1" x14ac:dyDescent="0.3">
      <c r="A2064" s="76" t="s">
        <v>20</v>
      </c>
      <c r="B2064" s="76"/>
      <c r="C2064" s="76"/>
      <c r="D2064" s="76"/>
      <c r="E2064" s="48"/>
    </row>
    <row r="2065" spans="1:18" x14ac:dyDescent="0.25">
      <c r="A2065" s="12" t="s">
        <v>17</v>
      </c>
      <c r="B2065" s="17"/>
      <c r="C2065" s="18"/>
      <c r="D2065" s="19"/>
      <c r="E2065" s="11"/>
      <c r="F2065" s="6"/>
      <c r="G2065" s="6"/>
      <c r="H2065" s="6"/>
      <c r="I2065" s="6"/>
      <c r="J2065" s="6"/>
      <c r="K2065" s="6"/>
      <c r="L2065" s="6"/>
      <c r="M2065" s="6"/>
      <c r="N2065" s="6"/>
      <c r="O2065" s="6"/>
      <c r="P2065" s="6"/>
      <c r="Q2065" s="6"/>
      <c r="R2065" s="6"/>
    </row>
    <row r="2066" spans="1:18" x14ac:dyDescent="0.25">
      <c r="A2066" s="12"/>
      <c r="B2066" s="12"/>
      <c r="C2066" s="13"/>
      <c r="D2066" s="16"/>
      <c r="F2066" s="6"/>
      <c r="G2066" s="6"/>
      <c r="H2066" s="6"/>
      <c r="I2066" s="6"/>
      <c r="J2066" s="6"/>
      <c r="K2066" s="6"/>
      <c r="L2066" s="6"/>
      <c r="M2066" s="6"/>
      <c r="N2066" s="6"/>
      <c r="O2066" s="6"/>
      <c r="P2066" s="6"/>
      <c r="Q2066" s="6"/>
      <c r="R2066" s="6"/>
    </row>
    <row r="2067" spans="1:18" x14ac:dyDescent="0.25">
      <c r="A2067" s="12"/>
      <c r="B2067" s="12"/>
      <c r="C2067" s="13"/>
      <c r="D2067" s="16"/>
      <c r="F2067" s="6"/>
      <c r="G2067" s="6"/>
      <c r="H2067" s="6"/>
      <c r="I2067" s="6"/>
      <c r="J2067" s="6"/>
      <c r="K2067" s="6"/>
      <c r="L2067" s="6"/>
      <c r="M2067" s="6"/>
      <c r="N2067" s="6"/>
      <c r="O2067" s="6"/>
      <c r="P2067" s="6"/>
      <c r="Q2067" s="6"/>
      <c r="R2067" s="6"/>
    </row>
    <row r="2068" spans="1:18" x14ac:dyDescent="0.25">
      <c r="A2068" s="12"/>
      <c r="B2068" s="12"/>
      <c r="C2068" s="13"/>
      <c r="D2068" s="16"/>
      <c r="F2068" s="6"/>
      <c r="G2068" s="6"/>
      <c r="H2068" s="6"/>
      <c r="I2068" s="6"/>
      <c r="J2068" s="6"/>
      <c r="K2068" s="6"/>
      <c r="L2068" s="6"/>
      <c r="M2068" s="6"/>
      <c r="N2068" s="6"/>
      <c r="O2068" s="6"/>
      <c r="P2068" s="6"/>
      <c r="Q2068" s="6"/>
      <c r="R2068" s="6"/>
    </row>
    <row r="2069" spans="1:18" x14ac:dyDescent="0.25">
      <c r="A2069" s="12"/>
      <c r="B2069" s="12"/>
      <c r="C2069" s="13"/>
      <c r="D2069" s="16"/>
      <c r="F2069" s="6"/>
      <c r="G2069" s="6"/>
      <c r="H2069" s="6"/>
      <c r="I2069" s="6"/>
      <c r="J2069" s="6"/>
      <c r="K2069" s="6"/>
      <c r="L2069" s="6"/>
      <c r="M2069" s="6"/>
      <c r="N2069" s="6"/>
      <c r="O2069" s="6"/>
      <c r="P2069" s="6"/>
      <c r="Q2069" s="6"/>
      <c r="R2069" s="6"/>
    </row>
    <row r="2070" spans="1:18" x14ac:dyDescent="0.25">
      <c r="A2070" s="12"/>
      <c r="B2070" s="12"/>
      <c r="C2070" s="13"/>
      <c r="D2070" s="16"/>
      <c r="F2070" s="6"/>
      <c r="G2070" s="6"/>
      <c r="H2070" s="6"/>
      <c r="I2070" s="6"/>
      <c r="J2070" s="6"/>
      <c r="K2070" s="6"/>
      <c r="L2070" s="6"/>
      <c r="M2070" s="6"/>
      <c r="N2070" s="6"/>
      <c r="O2070" s="6"/>
      <c r="P2070" s="6"/>
      <c r="Q2070" s="6"/>
      <c r="R2070" s="6"/>
    </row>
  </sheetData>
  <autoFilter ref="A9:Q2059"/>
  <mergeCells count="6">
    <mergeCell ref="H7:K7"/>
    <mergeCell ref="H8:K8"/>
    <mergeCell ref="A2062:D2062"/>
    <mergeCell ref="A2064:D2064"/>
    <mergeCell ref="M8:P8"/>
    <mergeCell ref="M7:P7"/>
  </mergeCells>
  <pageMargins left="0.36" right="0.25" top="0.63" bottom="1.4" header="0.6" footer="0.6"/>
  <pageSetup scale="83" firstPageNumber="8" fitToHeight="0" pageOrder="overThenDown" orientation="portrait" useFirstPageNumber="1" r:id="rId1"/>
  <headerFooter differentOddEven="1" scaleWithDoc="0">
    <oddHeader>&amp;C&amp;"Bookman Old Style,Regular"&amp;4   &amp;10________________________________________________________________________________________________________________</oddHeader>
    <oddFooter xml:space="preserve">&amp;R
</oddFooter>
    <evenHeader>&amp;C&amp;"Bookman Old Style,Regular"&amp;4   &amp;10________________________________________________________________________________________________________________&amp;R&amp;"Bookman Old Style,Bold"Schedule 1</even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Regular</vt:lpstr>
      <vt:lpstr>Regular!Print_Titles</vt:lpstr>
    </vt:vector>
  </TitlesOfParts>
  <Company>Office of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Teachout</dc:creator>
  <cp:lastModifiedBy>Glenna Musselman</cp:lastModifiedBy>
  <cp:lastPrinted>2016-04-22T15:25:36Z</cp:lastPrinted>
  <dcterms:created xsi:type="dcterms:W3CDTF">2015-06-26T18:46:56Z</dcterms:created>
  <dcterms:modified xsi:type="dcterms:W3CDTF">2019-12-31T16:28:41Z</dcterms:modified>
</cp:coreProperties>
</file>